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45" windowHeight="5025" tabRatio="862" firstSheet="5" activeTab="5"/>
  </bookViews>
  <sheets>
    <sheet name="Đơn nam &lt;30" sheetId="1" r:id="rId1"/>
    <sheet name="Đơn nữ &lt;30" sheetId="2" r:id="rId2"/>
    <sheet name="Đôi nam &lt;30" sheetId="3" r:id="rId3"/>
    <sheet name="Đôi nữ &lt;30" sheetId="4" r:id="rId4"/>
    <sheet name="Đôi nam nữ &lt;30" sheetId="5" r:id="rId5"/>
    <sheet name="đôi nam 31 - 35" sheetId="6" r:id="rId6"/>
    <sheet name="Đôi nữ 31 - 35" sheetId="7" r:id="rId7"/>
    <sheet name="Đôi nam nữ 31 - 35" sheetId="8" r:id="rId8"/>
    <sheet name="Đôi nam 36 - 40" sheetId="9" r:id="rId9"/>
    <sheet name="Đôi nữ 36 - 40" sheetId="10" r:id="rId10"/>
    <sheet name="Đôi nam nữ 36 - 40" sheetId="11" r:id="rId11"/>
    <sheet name="Đôi nam 41 - 45" sheetId="12" r:id="rId12"/>
    <sheet name="Đôi nữ 41 - 45" sheetId="13" r:id="rId13"/>
    <sheet name="Đôi nam nữ 41 - 45" sheetId="14" r:id="rId14"/>
    <sheet name="Đôi nam 46 - 50" sheetId="15" r:id="rId15"/>
    <sheet name="Đôi nữ 46 - 50" sheetId="16" r:id="rId16"/>
    <sheet name="Đôi nam nữ 46 -50" sheetId="17" r:id="rId17"/>
    <sheet name="Đôi nam 51 - 55" sheetId="18" r:id="rId18"/>
    <sheet name="Đôi nữ 51 - 55" sheetId="20" r:id="rId19"/>
    <sheet name="Đôi nam nữ 51 - 55" sheetId="19" r:id="rId20"/>
    <sheet name="Đôi nam &gt;55" sheetId="22" r:id="rId21"/>
    <sheet name="Đôi nam LĐ &lt;50" sheetId="21" r:id="rId22"/>
    <sheet name="Đôi nam nữ Lãnh đạo &lt;50" sheetId="24" r:id="rId23"/>
    <sheet name="Đôi nam LĐ &gt;51" sheetId="25" r:id="rId24"/>
    <sheet name="Đôi nam nữ LĐ &gt;51" sheetId="27" r:id="rId25"/>
  </sheets>
  <definedNames>
    <definedName name="_xlnm.Print_Titles" localSheetId="5">'đôi nam 31 - 35'!$3:$3</definedName>
    <definedName name="_xlnm.Print_Titles" localSheetId="11">'Đôi nam 41 - 45'!$3:$3</definedName>
    <definedName name="_xlnm.Print_Titles" localSheetId="4">'Đôi nam nữ &lt;30'!$2:$2</definedName>
    <definedName name="_xlnm.Print_Titles" localSheetId="7">'Đôi nam nữ 31 - 35'!$2:$2</definedName>
    <definedName name="_xlnm.Print_Titles" localSheetId="10">'Đôi nam nữ 36 - 40'!$3:$3</definedName>
    <definedName name="_xlnm.Print_Titles" localSheetId="13">'Đôi nam nữ 41 - 45'!$3:$3</definedName>
    <definedName name="_xlnm.Print_Titles" localSheetId="0">'Đơn nam &lt;30'!$3:$3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1" l="1"/>
  <c r="F32" i="21"/>
  <c r="F30" i="21"/>
  <c r="D31" i="21"/>
  <c r="D32" i="21"/>
  <c r="D30" i="21"/>
  <c r="F21" i="21"/>
  <c r="F22" i="21"/>
  <c r="F20" i="21"/>
  <c r="D21" i="21"/>
  <c r="D22" i="21"/>
  <c r="D20" i="21"/>
  <c r="D11" i="21"/>
  <c r="D12" i="21"/>
  <c r="D10" i="21"/>
  <c r="F11" i="21"/>
  <c r="F12" i="21"/>
  <c r="F10" i="21"/>
  <c r="D13" i="25"/>
  <c r="R28" i="21"/>
  <c r="R27" i="21"/>
  <c r="O27" i="21"/>
  <c r="J28" i="21" s="1"/>
  <c r="M27" i="21"/>
  <c r="L28" i="21" s="1"/>
  <c r="R26" i="21"/>
  <c r="O26" i="21"/>
  <c r="G28" i="21" s="1"/>
  <c r="M26" i="21"/>
  <c r="I28" i="21" s="1"/>
  <c r="L26" i="21"/>
  <c r="J26" i="21"/>
  <c r="I27" i="21" s="1"/>
  <c r="R18" i="21"/>
  <c r="R17" i="21"/>
  <c r="O17" i="21"/>
  <c r="J18" i="21" s="1"/>
  <c r="M17" i="21"/>
  <c r="L18" i="21" s="1"/>
  <c r="R16" i="21"/>
  <c r="O16" i="21"/>
  <c r="G18" i="21" s="1"/>
  <c r="M16" i="21"/>
  <c r="I18" i="21" s="1"/>
  <c r="L16" i="21"/>
  <c r="G17" i="21" s="1"/>
  <c r="J16" i="21"/>
  <c r="I17" i="21" s="1"/>
  <c r="R8" i="21"/>
  <c r="R7" i="21"/>
  <c r="O7" i="21"/>
  <c r="J8" i="21" s="1"/>
  <c r="M7" i="21"/>
  <c r="L8" i="21" s="1"/>
  <c r="R6" i="21"/>
  <c r="O6" i="21"/>
  <c r="G8" i="21" s="1"/>
  <c r="M6" i="21"/>
  <c r="I8" i="21" s="1"/>
  <c r="L6" i="21"/>
  <c r="J6" i="21"/>
  <c r="I7" i="21" s="1"/>
  <c r="F25" i="18"/>
  <c r="D25" i="18"/>
  <c r="F24" i="18"/>
  <c r="D24" i="18"/>
  <c r="F23" i="18"/>
  <c r="D23" i="18"/>
  <c r="R21" i="18"/>
  <c r="R20" i="18"/>
  <c r="O20" i="18"/>
  <c r="M20" i="18"/>
  <c r="L21" i="18" s="1"/>
  <c r="R19" i="18"/>
  <c r="O19" i="18"/>
  <c r="G21" i="18" s="1"/>
  <c r="M19" i="18"/>
  <c r="I21" i="18" s="1"/>
  <c r="L19" i="18"/>
  <c r="J19" i="18"/>
  <c r="I20" i="18" s="1"/>
  <c r="F14" i="18"/>
  <c r="D14" i="18"/>
  <c r="F13" i="18"/>
  <c r="D13" i="18"/>
  <c r="F12" i="18"/>
  <c r="D12" i="18"/>
  <c r="R10" i="18"/>
  <c r="R9" i="18"/>
  <c r="O9" i="18"/>
  <c r="J10" i="18" s="1"/>
  <c r="M9" i="18"/>
  <c r="L10" i="18" s="1"/>
  <c r="R8" i="18"/>
  <c r="O8" i="18"/>
  <c r="G10" i="18" s="1"/>
  <c r="M8" i="18"/>
  <c r="L8" i="18"/>
  <c r="J8" i="18"/>
  <c r="I9" i="18" s="1"/>
  <c r="J7" i="15"/>
  <c r="L7" i="15"/>
  <c r="G8" i="15" s="1"/>
  <c r="M7" i="15"/>
  <c r="O7" i="15"/>
  <c r="G9" i="15" s="1"/>
  <c r="S7" i="15"/>
  <c r="I10" i="15" s="1"/>
  <c r="U7" i="15"/>
  <c r="G10" i="15" s="1"/>
  <c r="M8" i="15"/>
  <c r="L9" i="15" s="1"/>
  <c r="O8" i="15"/>
  <c r="I9" i="15"/>
  <c r="S9" i="15"/>
  <c r="U9" i="15"/>
  <c r="M10" i="15" s="1"/>
  <c r="X10" i="15" s="1"/>
  <c r="J10" i="15"/>
  <c r="U8" i="15" s="1"/>
  <c r="L10" i="15"/>
  <c r="V11" i="15"/>
  <c r="W11" i="15"/>
  <c r="X11" i="15"/>
  <c r="Z11" i="15"/>
  <c r="AA11" i="15"/>
  <c r="D13" i="15"/>
  <c r="F13" i="15"/>
  <c r="D14" i="15"/>
  <c r="F14" i="15"/>
  <c r="D15" i="15"/>
  <c r="F15" i="15"/>
  <c r="D16" i="15"/>
  <c r="F16" i="15"/>
  <c r="D17" i="15"/>
  <c r="F17" i="15"/>
  <c r="D18" i="15"/>
  <c r="F18" i="15"/>
  <c r="D19" i="15"/>
  <c r="F19" i="15"/>
  <c r="D20" i="15"/>
  <c r="F20" i="15"/>
  <c r="D21" i="15"/>
  <c r="F21" i="15"/>
  <c r="D22" i="15"/>
  <c r="F22" i="15"/>
  <c r="W8" i="15" l="1"/>
  <c r="Q20" i="18"/>
  <c r="T10" i="18"/>
  <c r="U9" i="18"/>
  <c r="U8" i="18"/>
  <c r="Q8" i="18"/>
  <c r="U18" i="21"/>
  <c r="Q18" i="21"/>
  <c r="X9" i="15"/>
  <c r="AA9" i="15"/>
  <c r="Q7" i="21"/>
  <c r="U7" i="21"/>
  <c r="U6" i="21"/>
  <c r="Q28" i="21"/>
  <c r="G7" i="21"/>
  <c r="T7" i="21" s="1"/>
  <c r="Q8" i="21"/>
  <c r="U27" i="21"/>
  <c r="Q27" i="21"/>
  <c r="T18" i="21"/>
  <c r="U17" i="21"/>
  <c r="Q16" i="21"/>
  <c r="Q17" i="21"/>
  <c r="U26" i="21"/>
  <c r="G27" i="21"/>
  <c r="T27" i="21" s="1"/>
  <c r="T28" i="21"/>
  <c r="P28" i="21"/>
  <c r="S28" i="21" s="1"/>
  <c r="V28" i="21" s="1"/>
  <c r="U28" i="21"/>
  <c r="P27" i="21"/>
  <c r="S27" i="21" s="1"/>
  <c r="V27" i="21" s="1"/>
  <c r="P26" i="21"/>
  <c r="S26" i="21" s="1"/>
  <c r="V26" i="21" s="1"/>
  <c r="T26" i="21"/>
  <c r="Q26" i="21"/>
  <c r="U8" i="21"/>
  <c r="T8" i="21"/>
  <c r="P8" i="21"/>
  <c r="T17" i="21"/>
  <c r="P17" i="21"/>
  <c r="S17" i="21" s="1"/>
  <c r="V17" i="21" s="1"/>
  <c r="P16" i="21"/>
  <c r="S16" i="21" s="1"/>
  <c r="V16" i="21" s="1"/>
  <c r="T16" i="21"/>
  <c r="P6" i="21"/>
  <c r="S6" i="21" s="1"/>
  <c r="V6" i="21" s="1"/>
  <c r="T6" i="21"/>
  <c r="U16" i="21"/>
  <c r="Q6" i="21"/>
  <c r="P18" i="21"/>
  <c r="G9" i="18"/>
  <c r="P9" i="18" s="1"/>
  <c r="S9" i="18" s="1"/>
  <c r="V9" i="18" s="1"/>
  <c r="J21" i="18"/>
  <c r="U20" i="18"/>
  <c r="U19" i="18"/>
  <c r="G20" i="18"/>
  <c r="T20" i="18" s="1"/>
  <c r="T21" i="18"/>
  <c r="P21" i="18"/>
  <c r="Q10" i="18"/>
  <c r="Q21" i="18"/>
  <c r="U21" i="18"/>
  <c r="AA10" i="15"/>
  <c r="I10" i="18"/>
  <c r="U10" i="18" s="1"/>
  <c r="P8" i="18"/>
  <c r="S8" i="18" s="1"/>
  <c r="V8" i="18" s="1"/>
  <c r="T8" i="18"/>
  <c r="Q9" i="18"/>
  <c r="Q19" i="18"/>
  <c r="P19" i="18"/>
  <c r="S19" i="18" s="1"/>
  <c r="V19" i="18" s="1"/>
  <c r="T19" i="18"/>
  <c r="Y11" i="15"/>
  <c r="S8" i="15"/>
  <c r="Z8" i="15" s="1"/>
  <c r="W7" i="15"/>
  <c r="AA7" i="15"/>
  <c r="W10" i="15"/>
  <c r="V7" i="15"/>
  <c r="V10" i="15"/>
  <c r="Z10" i="15"/>
  <c r="V9" i="15"/>
  <c r="J9" i="15"/>
  <c r="W9" i="15" s="1"/>
  <c r="X7" i="15"/>
  <c r="I8" i="15"/>
  <c r="AA8" i="15" s="1"/>
  <c r="Z7" i="15"/>
  <c r="D15" i="27"/>
  <c r="F17" i="27"/>
  <c r="D17" i="27"/>
  <c r="F16" i="27"/>
  <c r="D16" i="27"/>
  <c r="F15" i="27"/>
  <c r="R13" i="27"/>
  <c r="R12" i="27"/>
  <c r="O12" i="27"/>
  <c r="J13" i="27" s="1"/>
  <c r="M12" i="27"/>
  <c r="R11" i="27"/>
  <c r="O11" i="27"/>
  <c r="G13" i="27" s="1"/>
  <c r="M11" i="27"/>
  <c r="I13" i="27" s="1"/>
  <c r="L11" i="27"/>
  <c r="J11" i="27"/>
  <c r="I12" i="27" s="1"/>
  <c r="F25" i="25"/>
  <c r="F26" i="25"/>
  <c r="F24" i="25"/>
  <c r="D25" i="25"/>
  <c r="D26" i="25"/>
  <c r="D24" i="25"/>
  <c r="R22" i="25"/>
  <c r="R21" i="25"/>
  <c r="O21" i="25"/>
  <c r="J22" i="25" s="1"/>
  <c r="M21" i="25"/>
  <c r="L22" i="25" s="1"/>
  <c r="R20" i="25"/>
  <c r="O20" i="25"/>
  <c r="G22" i="25" s="1"/>
  <c r="M20" i="25"/>
  <c r="I22" i="25" s="1"/>
  <c r="L20" i="25"/>
  <c r="J20" i="25"/>
  <c r="I21" i="25" s="1"/>
  <c r="F15" i="25"/>
  <c r="D15" i="25"/>
  <c r="F14" i="25"/>
  <c r="D14" i="25"/>
  <c r="F13" i="25"/>
  <c r="R11" i="25"/>
  <c r="R10" i="25"/>
  <c r="O10" i="25"/>
  <c r="J11" i="25" s="1"/>
  <c r="M10" i="25"/>
  <c r="R9" i="25"/>
  <c r="O9" i="25"/>
  <c r="G11" i="25" s="1"/>
  <c r="M9" i="25"/>
  <c r="I11" i="25" s="1"/>
  <c r="L9" i="25"/>
  <c r="G10" i="25" s="1"/>
  <c r="J9" i="25"/>
  <c r="I10" i="25" s="1"/>
  <c r="F17" i="24"/>
  <c r="D17" i="24"/>
  <c r="F16" i="24"/>
  <c r="D16" i="24"/>
  <c r="F15" i="24"/>
  <c r="D15" i="24"/>
  <c r="F14" i="24"/>
  <c r="D14" i="24"/>
  <c r="F13" i="24"/>
  <c r="D13" i="24"/>
  <c r="F12" i="24"/>
  <c r="D12" i="24"/>
  <c r="L10" i="24"/>
  <c r="J10" i="24"/>
  <c r="R9" i="24"/>
  <c r="M10" i="24" s="1"/>
  <c r="U10" i="24" s="1"/>
  <c r="P9" i="24"/>
  <c r="U9" i="24" s="1"/>
  <c r="P8" i="24"/>
  <c r="O8" i="24"/>
  <c r="J9" i="24" s="1"/>
  <c r="M8" i="24"/>
  <c r="L9" i="24" s="1"/>
  <c r="R7" i="24"/>
  <c r="G10" i="24" s="1"/>
  <c r="P7" i="24"/>
  <c r="I10" i="24" s="1"/>
  <c r="X10" i="24" s="1"/>
  <c r="O7" i="24"/>
  <c r="M7" i="24"/>
  <c r="I9" i="24" s="1"/>
  <c r="L7" i="24"/>
  <c r="J7" i="24"/>
  <c r="I8" i="24" s="1"/>
  <c r="F24" i="22"/>
  <c r="D24" i="22"/>
  <c r="F23" i="22"/>
  <c r="D23" i="22"/>
  <c r="F22" i="22"/>
  <c r="D22" i="22"/>
  <c r="F21" i="22"/>
  <c r="D21" i="22"/>
  <c r="F20" i="22"/>
  <c r="D20" i="22"/>
  <c r="F19" i="22"/>
  <c r="D19" i="22"/>
  <c r="F18" i="22"/>
  <c r="D18" i="22"/>
  <c r="F17" i="22"/>
  <c r="D17" i="22"/>
  <c r="F16" i="22"/>
  <c r="D16" i="22"/>
  <c r="F15" i="22"/>
  <c r="D15" i="22"/>
  <c r="AA13" i="22"/>
  <c r="Z13" i="22"/>
  <c r="X13" i="22"/>
  <c r="W13" i="22"/>
  <c r="V13" i="22"/>
  <c r="L12" i="22"/>
  <c r="S10" i="22" s="1"/>
  <c r="J12" i="22"/>
  <c r="W12" i="22" s="1"/>
  <c r="U11" i="22"/>
  <c r="M12" i="22" s="1"/>
  <c r="X12" i="22" s="1"/>
  <c r="S11" i="22"/>
  <c r="O10" i="22"/>
  <c r="J11" i="22" s="1"/>
  <c r="M10" i="22"/>
  <c r="L11" i="22" s="1"/>
  <c r="U9" i="22"/>
  <c r="G12" i="22" s="1"/>
  <c r="S9" i="22"/>
  <c r="I12" i="22" s="1"/>
  <c r="O9" i="22"/>
  <c r="G11" i="22" s="1"/>
  <c r="M9" i="22"/>
  <c r="I11" i="22" s="1"/>
  <c r="L9" i="22"/>
  <c r="G10" i="22" s="1"/>
  <c r="J9" i="22"/>
  <c r="I10" i="22" s="1"/>
  <c r="F20" i="20"/>
  <c r="D20" i="20"/>
  <c r="F19" i="20"/>
  <c r="D19" i="20"/>
  <c r="F18" i="20"/>
  <c r="D18" i="20"/>
  <c r="F17" i="20"/>
  <c r="D17" i="20"/>
  <c r="F16" i="20"/>
  <c r="D16" i="20"/>
  <c r="F15" i="20"/>
  <c r="D15" i="20"/>
  <c r="L13" i="20"/>
  <c r="J13" i="20"/>
  <c r="T13" i="20" s="1"/>
  <c r="R12" i="20"/>
  <c r="M13" i="20" s="1"/>
  <c r="U13" i="20" s="1"/>
  <c r="P12" i="20"/>
  <c r="P11" i="20"/>
  <c r="O11" i="20"/>
  <c r="J12" i="20" s="1"/>
  <c r="M11" i="20"/>
  <c r="L12" i="20" s="1"/>
  <c r="R10" i="20"/>
  <c r="G13" i="20" s="1"/>
  <c r="P10" i="20"/>
  <c r="I13" i="20" s="1"/>
  <c r="X13" i="20" s="1"/>
  <c r="O10" i="20"/>
  <c r="G12" i="20" s="1"/>
  <c r="M10" i="20"/>
  <c r="I12" i="20" s="1"/>
  <c r="L10" i="20"/>
  <c r="J10" i="20"/>
  <c r="I11" i="20" s="1"/>
  <c r="T9" i="18" l="1"/>
  <c r="P10" i="18"/>
  <c r="P20" i="18"/>
  <c r="S20" i="18" s="1"/>
  <c r="V20" i="18" s="1"/>
  <c r="T10" i="24"/>
  <c r="U12" i="27"/>
  <c r="U20" i="25"/>
  <c r="Q12" i="27"/>
  <c r="S18" i="21"/>
  <c r="V18" i="21" s="1"/>
  <c r="S8" i="21"/>
  <c r="V8" i="21" s="1"/>
  <c r="U11" i="27"/>
  <c r="P7" i="21"/>
  <c r="S7" i="21" s="1"/>
  <c r="V7" i="21" s="1"/>
  <c r="Y7" i="15"/>
  <c r="G21" i="25"/>
  <c r="T21" i="25" s="1"/>
  <c r="Q22" i="25"/>
  <c r="U21" i="25"/>
  <c r="Q21" i="25"/>
  <c r="Y13" i="22"/>
  <c r="U10" i="22"/>
  <c r="AA10" i="22" s="1"/>
  <c r="V9" i="22"/>
  <c r="AA12" i="22"/>
  <c r="X11" i="22"/>
  <c r="S10" i="18"/>
  <c r="V10" i="18" s="1"/>
  <c r="X8" i="15"/>
  <c r="S21" i="18"/>
  <c r="V21" i="18" s="1"/>
  <c r="Y10" i="15"/>
  <c r="Y9" i="15"/>
  <c r="V8" i="15"/>
  <c r="AB7" i="15" s="1"/>
  <c r="Z9" i="15"/>
  <c r="Q11" i="27"/>
  <c r="T13" i="27"/>
  <c r="P13" i="27"/>
  <c r="G12" i="27"/>
  <c r="L13" i="27"/>
  <c r="U13" i="27" s="1"/>
  <c r="P11" i="27"/>
  <c r="S11" i="27" s="1"/>
  <c r="V11" i="27" s="1"/>
  <c r="T11" i="27"/>
  <c r="T22" i="25"/>
  <c r="P22" i="25"/>
  <c r="U22" i="25"/>
  <c r="P20" i="25"/>
  <c r="S20" i="25" s="1"/>
  <c r="V20" i="25" s="1"/>
  <c r="T20" i="25"/>
  <c r="Q20" i="25"/>
  <c r="U10" i="25"/>
  <c r="Q9" i="25"/>
  <c r="Q10" i="25"/>
  <c r="T10" i="25"/>
  <c r="P10" i="25"/>
  <c r="S10" i="25" s="1"/>
  <c r="V10" i="25" s="1"/>
  <c r="T11" i="25"/>
  <c r="P11" i="25"/>
  <c r="L11" i="25"/>
  <c r="Q11" i="25" s="1"/>
  <c r="U9" i="25"/>
  <c r="P9" i="25"/>
  <c r="S9" i="25" s="1"/>
  <c r="V9" i="25" s="1"/>
  <c r="T9" i="25"/>
  <c r="T7" i="24"/>
  <c r="T9" i="24"/>
  <c r="X9" i="24"/>
  <c r="X7" i="24"/>
  <c r="W10" i="24"/>
  <c r="S10" i="24"/>
  <c r="V10" i="24" s="1"/>
  <c r="Y10" i="24" s="1"/>
  <c r="S7" i="24"/>
  <c r="W7" i="24"/>
  <c r="R8" i="24"/>
  <c r="X8" i="24" s="1"/>
  <c r="G9" i="24"/>
  <c r="U7" i="24"/>
  <c r="T8" i="24"/>
  <c r="G8" i="24"/>
  <c r="Z10" i="22"/>
  <c r="V10" i="22"/>
  <c r="Z12" i="22"/>
  <c r="V12" i="22"/>
  <c r="Y12" i="22" s="1"/>
  <c r="W11" i="22"/>
  <c r="AA11" i="22"/>
  <c r="Z11" i="22"/>
  <c r="Z9" i="22"/>
  <c r="W9" i="22"/>
  <c r="AA9" i="22"/>
  <c r="X9" i="22"/>
  <c r="W10" i="22"/>
  <c r="V11" i="22"/>
  <c r="X10" i="20"/>
  <c r="T12" i="20"/>
  <c r="X12" i="20"/>
  <c r="T11" i="20"/>
  <c r="U12" i="20"/>
  <c r="W12" i="20"/>
  <c r="S12" i="20"/>
  <c r="W13" i="20"/>
  <c r="S13" i="20"/>
  <c r="V13" i="20" s="1"/>
  <c r="G11" i="20"/>
  <c r="S10" i="20"/>
  <c r="W10" i="20"/>
  <c r="R11" i="20"/>
  <c r="X11" i="20" s="1"/>
  <c r="T10" i="20"/>
  <c r="U10" i="20"/>
  <c r="AB10" i="15" l="1"/>
  <c r="S22" i="25"/>
  <c r="V22" i="25" s="1"/>
  <c r="AB12" i="22"/>
  <c r="Y9" i="22"/>
  <c r="AB9" i="22" s="1"/>
  <c r="P21" i="25"/>
  <c r="S21" i="25" s="1"/>
  <c r="V21" i="25" s="1"/>
  <c r="AB13" i="22"/>
  <c r="X10" i="22"/>
  <c r="Y10" i="22" s="1"/>
  <c r="AB10" i="22" s="1"/>
  <c r="Y11" i="22"/>
  <c r="AB11" i="22" s="1"/>
  <c r="Y8" i="15"/>
  <c r="AB8" i="15" s="1"/>
  <c r="AB11" i="15"/>
  <c r="AB9" i="15"/>
  <c r="T12" i="27"/>
  <c r="P12" i="27"/>
  <c r="S12" i="27" s="1"/>
  <c r="V12" i="27" s="1"/>
  <c r="Q13" i="27"/>
  <c r="S13" i="27" s="1"/>
  <c r="V13" i="27" s="1"/>
  <c r="U11" i="25"/>
  <c r="S11" i="25"/>
  <c r="V11" i="25" s="1"/>
  <c r="U8" i="24"/>
  <c r="V7" i="24"/>
  <c r="Y7" i="24" s="1"/>
  <c r="W8" i="24"/>
  <c r="S8" i="24"/>
  <c r="S9" i="24"/>
  <c r="V9" i="24" s="1"/>
  <c r="Y9" i="24" s="1"/>
  <c r="W9" i="24"/>
  <c r="V12" i="20"/>
  <c r="Y12" i="20" s="1"/>
  <c r="V10" i="20"/>
  <c r="Y10" i="20" s="1"/>
  <c r="U11" i="20"/>
  <c r="W11" i="20"/>
  <c r="S11" i="20"/>
  <c r="Y13" i="20"/>
  <c r="V8" i="24" l="1"/>
  <c r="Y8" i="24" s="1"/>
  <c r="V11" i="20"/>
  <c r="Y11" i="20" s="1"/>
</calcChain>
</file>

<file path=xl/sharedStrings.xml><?xml version="1.0" encoding="utf-8"?>
<sst xmlns="http://schemas.openxmlformats.org/spreadsheetml/2006/main" count="1128" uniqueCount="446">
  <si>
    <t>Nội dung: Đơn Nam &lt;30</t>
  </si>
  <si>
    <t>Nội dung: Đơn Nữ &lt;30</t>
  </si>
  <si>
    <t>TT</t>
  </si>
  <si>
    <t xml:space="preserve">BẢNG </t>
  </si>
  <si>
    <t>Điểm</t>
  </si>
  <si>
    <t>T</t>
  </si>
  <si>
    <t xml:space="preserve"> B</t>
  </si>
  <si>
    <t>XH</t>
  </si>
  <si>
    <t>-</t>
  </si>
  <si>
    <t>MS</t>
  </si>
  <si>
    <t>Giờ</t>
  </si>
  <si>
    <t>Ngày</t>
  </si>
  <si>
    <t>Sân</t>
  </si>
  <si>
    <t>KQ</t>
  </si>
  <si>
    <t>Nội dung: Đôi Nữ &lt;30</t>
  </si>
  <si>
    <t>Nội dung: Đôi Nam nữ &lt;30</t>
  </si>
  <si>
    <t>Nội dung: Đôi Nam  31- 35</t>
  </si>
  <si>
    <t>Nội dung: Đôi Nam &lt;30</t>
  </si>
  <si>
    <t>Nội dung: Đôi Nữ 31 - 35</t>
  </si>
  <si>
    <t>Nội dung: Đôi Nam 36 - 40</t>
  </si>
  <si>
    <t>Nội dung: Đôi Nữ 36 - 40</t>
  </si>
  <si>
    <t>Nội dung: Đôi Nam 41 - 45</t>
  </si>
  <si>
    <t>Nội dung: Đôi Nam Nữ 36 - 40</t>
  </si>
  <si>
    <t>Nội dung: Đôi Nữ 41 - 45</t>
  </si>
  <si>
    <t>Nội dung: Đôi Nam Nữ 41 - 45</t>
  </si>
  <si>
    <t>Nội dung: Đôi Nam 46 - 50</t>
  </si>
  <si>
    <t>Nội dung: Đôi Nữ 46 - 50</t>
  </si>
  <si>
    <t>Nội dung: Đôi nữ 51 - 55</t>
  </si>
  <si>
    <t>Nội dung: Đôi Nam Nữ 51 - 55</t>
  </si>
  <si>
    <t>Nội dung: Đôi nam &gt;55</t>
  </si>
  <si>
    <t>Nội dung: Đôi Nam Lãnh đạo &lt;50</t>
  </si>
  <si>
    <t>Nội dung: Đôi nam nữ Lãnh đạo &lt; 50</t>
  </si>
  <si>
    <t>Nội dung: Đôi nam LĐ &gt;51</t>
  </si>
  <si>
    <t>Nguyễn Gia Cát Lượng ( ĐH Kiến Trúc Hà Nội )</t>
  </si>
  <si>
    <t>Dương Trần Kiên ( ĐH Kiến Trúc Hà Nội )</t>
  </si>
  <si>
    <t>Lê Quang Thái ( ĐH Trà Vinh )</t>
  </si>
  <si>
    <t>Phạm Tuấn Huy ( ĐH Trà Vinh )</t>
  </si>
  <si>
    <t>Phạm Duy Khánh ( ĐH Tây Bắc )</t>
  </si>
  <si>
    <t>Nguyễn Viết Hưng ( ĐHSP HCM )</t>
  </si>
  <si>
    <t xml:space="preserve"> Dương Anh Quốc ( ĐH Duy Tân )</t>
  </si>
  <si>
    <t xml:space="preserve"> Vương Tuấn An ( ĐH Đà Lạt )</t>
  </si>
  <si>
    <t xml:space="preserve"> Cù Đức Giáp  ( Sở GDĐT Phú Thọ )</t>
  </si>
  <si>
    <t xml:space="preserve"> Hồ Anh Đức  ( Sở GDĐT Đà Nẵng )</t>
  </si>
  <si>
    <t xml:space="preserve"> Lê Thanh Tùng ( ĐH Bách Khoa Hà Nội )</t>
  </si>
  <si>
    <t xml:space="preserve"> Kiều Quang Thuyết ( ĐH Bách Khoa Hà Nội )</t>
  </si>
  <si>
    <t xml:space="preserve"> Lương Mạnh Quang ( ĐH Đồng Nai )</t>
  </si>
  <si>
    <t xml:space="preserve"> Phan Hiền Huy ( Sở GDĐT Tây Ninh )</t>
  </si>
  <si>
    <t xml:space="preserve"> Phan Nguyễn Duy Minh ( ĐH Đà Nẵng )</t>
  </si>
  <si>
    <t xml:space="preserve"> Trần Mạnh Cường ( Sở GDĐT Hoà Bình )</t>
  </si>
  <si>
    <t>Nguyễn Hoàng Giang ( Sở GDĐT Lâm Đồng )</t>
  </si>
  <si>
    <t>Lê Đình Dũng ( Sở GDĐT Đắk Lắk )</t>
  </si>
  <si>
    <t>Võ Đức Tiến ( Sở GDĐT Đắk Lắk )</t>
  </si>
  <si>
    <t>Tất Trung ( ĐH Thủ Dầu Một )</t>
  </si>
  <si>
    <t>Đặng Văn Công ( Sở GDĐT Bình Định )</t>
  </si>
  <si>
    <t>Trần Ngọc Tuyết Sang ( ĐH Đồng Nai )</t>
  </si>
  <si>
    <t>Nguyễn Thị Thu Hiền ( Sở GDĐT Đắk Lắk )</t>
  </si>
  <si>
    <t>Thái Thị Kiều Hoa ( Sở GDĐT Đắk Lắk )</t>
  </si>
  <si>
    <t>Nguyễn Thị Bảo Phúc ( Sở GDĐT Bình Định )</t>
  </si>
  <si>
    <t>Nguyễn Thị Linh ( ĐH Tây Bắc )</t>
  </si>
  <si>
    <t xml:space="preserve"> Phạm Thị Lan Phượng ( ĐH SP HCM )</t>
  </si>
  <si>
    <t xml:space="preserve"> Lê Thị Hoàng Huyền ( Sở GDĐT Lâm Đồng )</t>
  </si>
  <si>
    <t xml:space="preserve"> Lê Thị Quỳnh Châu ( Sở GDĐT Lâm Đồng )</t>
  </si>
  <si>
    <t>Nguyễn Tuấn Anh – Lê Trung Kiên ( Sở GDĐT Phú Thọ )</t>
  </si>
  <si>
    <t>Kiều Quang Thuyết -  Lê Thanh Tùng ( ĐH Bách Khoa Hà Nội )</t>
  </si>
  <si>
    <t>Trần Lý Hùng – Nguyễn Thế Lưỡng ( ĐHSP TDTT HCM )</t>
  </si>
  <si>
    <t>Phạm Minh Vượng – Nguyễn Ngọc Tú ( Sở GDĐT Điện Biên )</t>
  </si>
  <si>
    <t>Lê Quang Thái – Phạm Tuấn Huy ( ĐH Trà Vinh )</t>
  </si>
  <si>
    <t>Nguyễn Văn Hiếu – Phạm Duy Hưng ( ĐH Hoa Lư )</t>
  </si>
  <si>
    <t>Chu Đức Thuận – Nguyễn Hoàng Giang ( Sở GDĐT Lâm Đồng )</t>
  </si>
  <si>
    <t>Nguyễn Thanh Sơn – Nguyễn Ngọc Khánh ( Viện ĐH Mở Hà Nội )</t>
  </si>
  <si>
    <t xml:space="preserve"> Nguyễn Nam Trí – Dương Anh Quốc ( ĐH Duy Tân )</t>
  </si>
  <si>
    <t xml:space="preserve"> Hồ Anh Đức – Nguyễn Thương ( Sở GDĐT Đà Nẵng )</t>
  </si>
  <si>
    <t xml:space="preserve"> Nguyễn Xuân Bách – Trần Hữu Phụng ( ĐH Đà Nẵng )</t>
  </si>
  <si>
    <t xml:space="preserve"> Phan Hiền Huy – Võ Minh Tiến ( Sở GDĐT Tây Ninh )</t>
  </si>
  <si>
    <t>Nguyễn Thị Thanh Huyền – Nguyễn Hà Ngân ( Sở GDĐT Phú Thọ)</t>
  </si>
  <si>
    <t>Cù Thị Nga – Phan Minh Châu ( Cao Đẳng SP Huế )</t>
  </si>
  <si>
    <t>Nguyễn Thuỵ Thanh Hà – Lê Thị Kim Huệ ( Sở GDĐT Đắk Lắk )</t>
  </si>
  <si>
    <t>Phạm Thị Loan – Nguyễn Thị Quê ( Sở GDĐT Đà Nẵng )</t>
  </si>
  <si>
    <t>Phạm Thị Huỳnh Thuỳ Dương – Ngô Trần Thiên Hương ( ĐHSP TDTT HCM )</t>
  </si>
  <si>
    <t>Nguyễn Thị Minh Phượng – Lê Thị Quỳnh Châu ( Sở GDĐT Lâm Đồng )</t>
  </si>
  <si>
    <t>Nguyễn Tuấn Anh – Nguyễn Thị Thanh Huyền (Sở GDĐT Phú Thọ)</t>
  </si>
  <si>
    <t>Lê Trung Kiên – Nguyễn Hà Ngân ( Sở GDĐT Phú Thọ )</t>
  </si>
  <si>
    <t>Nguyễn Duy Khánh – Phan Minh Châu ( Cao Đẳng SP Huế )</t>
  </si>
  <si>
    <t>Đinh Xuân Phương – Trần Thị Dung ( Sở GDĐT Ninh Bình )</t>
  </si>
  <si>
    <t>Lương Mạnh Quang – Trần Ngọc Tuyết Sang ( ĐH Đồng Nai )</t>
  </si>
  <si>
    <t>Trần Lý Hùng – Phạm Thì Huỳnh Thuỳ Dương ( ĐHSP TDTT HCM )</t>
  </si>
  <si>
    <t>Phạm Minh Vượng – Trần Hà Phương ( Sở GDĐT Điện Biên )</t>
  </si>
  <si>
    <t>Nguyễn Ngọc Tú – Vừ Thị Mai ( Sở GDĐT Điện Biên )</t>
  </si>
  <si>
    <t>Phạm Duy Khánh – Nguyễn Thị Linh ( ĐH Tây Bắc )</t>
  </si>
  <si>
    <t xml:space="preserve"> Lê Thị Thoa – Nguyễn Ngọc Khánh ( Viện ĐH Mở Hà Nội )</t>
  </si>
  <si>
    <t xml:space="preserve"> Huỳnh Thái Hoàng Khôi – Nguyễn Thuỵ Thanh Hà ( Sở GDĐT Đắk Lắk )</t>
  </si>
  <si>
    <t xml:space="preserve"> Lê Đình Dũng – Nguyễn Thị Phương Trang ( Sở GDĐT Đắk Lắk )</t>
  </si>
  <si>
    <t xml:space="preserve"> Nguyễn Thương – Phạm Thị Loan ( Sở GDĐT Đà Nẵng )</t>
  </si>
  <si>
    <t xml:space="preserve"> Phan Đỗ Triều Sơn – Nguyễn Thị Thu ( Sở GDĐT Đà Nẵng )</t>
  </si>
  <si>
    <t xml:space="preserve"> Đặng Văn Công – Nguyễn Thị Bảo Phúc ( Sở GDĐT Bình Định )</t>
  </si>
  <si>
    <t xml:space="preserve"> Trần Hữu Phụng – Nguyễn Ngọc Quỳnh Dung ( ĐH Đà Nẵng )</t>
  </si>
  <si>
    <t xml:space="preserve"> Nguyễn Xuân Bách – Đinh Thị Thu Thảo ( ĐH Đà Nẵng )</t>
  </si>
  <si>
    <t xml:space="preserve"> Vũ Thế Dũng – Nguyễn Thị Hải Yến ( ĐH Thái Nguyên )</t>
  </si>
  <si>
    <t>Cù Đức Giáp – Nguyễn Minh Đức ( Sở GDĐT Phú Thọ )</t>
  </si>
  <si>
    <t>Đỗ Trọng Vũ – Nguyễn Trọng Quyết ( Sở GDĐT Điện Biên )</t>
  </si>
  <si>
    <t>Đinh Thành Công – Nguyễn Xuân Thuấn ( ĐH Hoa Lư )</t>
  </si>
  <si>
    <t>Nguyễn Xuân Hoàng Sinh – Trần Hoàng Anh ( ĐHSP HCM)</t>
  </si>
  <si>
    <t>Nguyễn Văn Sinh – Vũ Thế Anh ( Sở GDĐT Lâm Đồng )</t>
  </si>
  <si>
    <t xml:space="preserve"> Trần Doãn Thọ - Trần Quang Trung ( Sở GDĐT Lâm Đồng )</t>
  </si>
  <si>
    <t xml:space="preserve"> Võ Hồng Lệ - Hồ Hữu Phước ( ĐH Quảng Nam )</t>
  </si>
  <si>
    <t xml:space="preserve"> Dương Hồng Việt – Nguyễn Vũ Quang ( ĐH Thái Nguyên )</t>
  </si>
  <si>
    <t xml:space="preserve"> Võ Tiến Sỹ - Huỳnh Thái Hoàng Khôi ( Sở GDĐT Đắk Lắk )</t>
  </si>
  <si>
    <t xml:space="preserve"> Nguyễn Viết Phúc – Võ Đức Tiến ( Sở GDĐT Đắk Lắk )</t>
  </si>
  <si>
    <t xml:space="preserve"> Đặng Phạm Hữu Thảo – Trần Ngọc Duyệt ( ĐH Thủ Dầu Một )</t>
  </si>
  <si>
    <t xml:space="preserve"> Phan Phụng Ban – Nguyễn Văn Quốc Dũng ( ĐH Duy Tân )</t>
  </si>
  <si>
    <t xml:space="preserve"> Đỗ Quân Tùng – Phạm Việt Dũng ( ĐH Hàng Hải )</t>
  </si>
  <si>
    <t xml:space="preserve"> Đỗ Minh Hưng- Trần Viết Thia ( Sở GDĐT Đà Nẵng )</t>
  </si>
  <si>
    <t xml:space="preserve"> Phạm Thanh Tùng – Nguyễn Huy Hoàng Long ( Sở GDĐT Hoà Bình )</t>
  </si>
  <si>
    <t xml:space="preserve"> Phạm Quốc Việt – Trần Mạnh Cường ( Sở GDĐT Hoà Bình )</t>
  </si>
  <si>
    <t>Nguyễn Ngọc Linh – Điền Thị Chiên ( Sở GDĐT Ninh Bình )</t>
  </si>
  <si>
    <t>Nguyễn Thị Minh Châu – Trần Hà Phương ( Sở GDĐT Điện Biên )</t>
  </si>
  <si>
    <t>Phạm Thị Kim Thông – Lê Thị Hồng Thanh ( ĐH Quảng Nam )</t>
  </si>
  <si>
    <t>Đỗ Thị Phương Quỳnh – Nguyễn Thị Thu Oanh ( ĐH Thái Nguyên)</t>
  </si>
  <si>
    <t>Nguyễn Thị Quý – Lê Thị Thoa ( Viện ĐH Mở Hà Nội )</t>
  </si>
  <si>
    <t xml:space="preserve"> Nguyễn Thị Hồng Thắm – Nguyễn Thị Thuỷ ( ĐH Hàng Hải )</t>
  </si>
  <si>
    <t>Nguyễn Ngọc Quỳnh Dung – Nguyễn Thị Khánh Hồng  ( ĐH Đà Nẵng )</t>
  </si>
  <si>
    <t>Nguyễn Thị Thu Trang – Hoàng Thuỳ Linh ( Sở GDĐT Hoà Bình)</t>
  </si>
  <si>
    <t>Phan Thị Ngọc Liên – Bùi Văn Viễn ( ĐH Đông Á Đà Nẵng )</t>
  </si>
  <si>
    <t>Phạm Tiến Linh – Nguyễn Ngọc Linh ( Sở GDĐT Ninh Bình )</t>
  </si>
  <si>
    <t>Vũ Anh Tá – Điền Thị Chiên ( Sở GDĐT Ninh Bình )</t>
  </si>
  <si>
    <t>Dương Lê Bình – Trần Thị Thuý Quỳnh ( ĐH Phạm Văn Đồng )</t>
  </si>
  <si>
    <t>Nguyễn Trọng Quyết – Nguyễn Thị Minh Châu ( Sở GDĐT Điện Biên )</t>
  </si>
  <si>
    <t>Trần Hoàng Anh – Nguyễn Thị Tú ( ĐHSP HCM)</t>
  </si>
  <si>
    <t>Nguyễn Viết Hưng – Trần Thuỵ Vy ( ĐHSP HCM)</t>
  </si>
  <si>
    <t xml:space="preserve"> Trương Văn Thành – Phạm Thị Kim Thông ( ĐH Quảng Nam )</t>
  </si>
  <si>
    <t xml:space="preserve"> Nguyễn Vũ Quang – Đỗ Thị Phương Quỳnh ( ĐH Thái Nguyên )</t>
  </si>
  <si>
    <t xml:space="preserve"> Dương Hồng Việt – Nguyễn Thị Thu Oanh ( ĐH Thái Nguyên )</t>
  </si>
  <si>
    <t xml:space="preserve"> Võ Tiến Sỹ - Lê Thị Kim Huệ ( Sở GDĐT Đắk Lắk )</t>
  </si>
  <si>
    <t xml:space="preserve"> Nguyễn Viết Phúc – Lê Thị Ánh Hoa ( Sở GDĐT Đắk Lắk )</t>
  </si>
  <si>
    <t xml:space="preserve"> Đặng Phạm Hữu Thảo – Phan Nguyễn Quỳnh Anh( ĐH Thủ Dầu Một )</t>
  </si>
  <si>
    <t xml:space="preserve"> Phan Bửu Tú – Đào Thị Ngân ( ĐH Đà Lạt )</t>
  </si>
  <si>
    <t xml:space="preserve"> Đỗ Quân Tùng – Nguyễn Thị Hồng Thắm ( ĐH Hàng Hải )</t>
  </si>
  <si>
    <t xml:space="preserve"> Trần Viết Thia – Nguyễn Thị Quê ( Sở GDĐT Đà Nẵng )</t>
  </si>
  <si>
    <t xml:space="preserve"> Phạm Thanh Tùng – Nguyễn Thị Thu Trang ( Sở GDĐT Hoà Bình)</t>
  </si>
  <si>
    <t>Nguyễn Huy Hoàng Long – Hoàng Thuỳ Linh ( Sở GDĐT Hoà Bình )</t>
  </si>
  <si>
    <t>Lại Văn Phú – Phạm Tiến Thu ( Sở GDĐT Phú Thọ )</t>
  </si>
  <si>
    <t>Dương Trần Kiên – Nguyễn Gia Cát Lượng ( ĐH Kiến Trúc Hà Nội)</t>
  </si>
  <si>
    <t>Nguyễn Duy Khánh – Nguyễn Văn Thu ( Cao Đẳng SP Huế )</t>
  </si>
  <si>
    <t>Đặng Xuân Nam – Nguyễn Văn Chi ( Sở GDĐT Sơn La )</t>
  </si>
  <si>
    <t>Đặng Hoàng Minh – Ngô Văn Nin ( ĐH Trà Vinh )</t>
  </si>
  <si>
    <t>Chu Thanh Nam – Bùi Văn Hải ( Sở GDĐT Bắc Giang )</t>
  </si>
  <si>
    <t>Phan Minh Huyền Cao – Nguyễn Ngọc Quang ( Sở GDĐT Lâm Đồng )</t>
  </si>
  <si>
    <t>Vũ Tam Đăng – Nguyễn Thái Hoàng ( Sở GDĐT Đắk Lắk )</t>
  </si>
  <si>
    <t xml:space="preserve"> La Văn Thư- Võ Quốc Thành ( Sở GDĐT Bình Định )</t>
  </si>
  <si>
    <t xml:space="preserve"> Vương Tuấn An – Phan Bửu Tú ( ĐH Đà Lạt )</t>
  </si>
  <si>
    <t xml:space="preserve"> Phan Hữu Quý – Trần Ngọc Hào ( Sở GDĐT Đà Nẵng )</t>
  </si>
  <si>
    <t xml:space="preserve"> Phan Thiện Chiến – Võ Văn Út ( Sở GDĐT Tây Ninh )</t>
  </si>
  <si>
    <t xml:space="preserve"> Vương Lê Thắng – Thái Văn Tiến ( ĐH Đà Nẵng )</t>
  </si>
  <si>
    <t xml:space="preserve"> Nguyễn Lê Châu Thành – Nguyễn Ngọc Nam ( ĐH Đà Nẵng )</t>
  </si>
  <si>
    <t xml:space="preserve"> Nguyễn Thành Sơn – Nguyễn Công Dũng ( Sở GDĐT Hoà Bình )</t>
  </si>
  <si>
    <t>Vừ Thị Mai – Nguyễn Thị Huệ ( Sở GDĐT Điện Biên )</t>
  </si>
  <si>
    <t>Nguyễn Thị Xiêm – Nguyễn Thị Hồng Mai ( Sở GDĐT Sơn La )</t>
  </si>
  <si>
    <t>Trần Thị Thanh Huyền – Huỳnh Minh Như Hương ( ĐH Trà Vinh )</t>
  </si>
  <si>
    <t>Nguyễn Thị Tú – Trần Thuỵ Ngọc Minh ( ĐHSP HCM)</t>
  </si>
  <si>
    <t>Lê Thị Thu Hằng – Lê Thị Hoàng Huyền ( Sở GDĐT Lâm Đồng )</t>
  </si>
  <si>
    <t xml:space="preserve"> Hoàng Thị Thu Hương – Lê Thị Thu Thảo ( Sở GDĐT Lâm Đồng)</t>
  </si>
  <si>
    <t>Nguyễn Phạm Thanh Thảo – Lưu Thị Ánh Hoa ( Sở GDĐT Đắk Lắk)</t>
  </si>
  <si>
    <t xml:space="preserve"> Nguyễn Thị Phương Trang – Thái Thị Kiều Hoa ( Sở GDĐT Đắk Lắk )</t>
  </si>
  <si>
    <t xml:space="preserve"> Châu Thị Mỹ Chính – Nguyễn Thị Thơm ( Sở GDĐT Bình Định )</t>
  </si>
  <si>
    <t xml:space="preserve"> Hoàng Thị Vân – Nguyễn Thị Linh Phương ( Sở GDĐT Đà Nẵng )</t>
  </si>
  <si>
    <t xml:space="preserve"> Kiều Ngọc Thảo – Nguyễn Thị Trúc Hàn ( Sở GDĐT Tây Ninh )</t>
  </si>
  <si>
    <t>Võ Thị Phương Uyên – Trát Ngọc Hải ( Sở GDĐT Tây Ninh )</t>
  </si>
  <si>
    <t>Nguyễn Thế Lưỡng – Ngô Trần Thiên Hương ( ĐHSP TDTT HCM)</t>
  </si>
  <si>
    <t>Đỗ Trọng Vũ – Nguyễn Thị Huệ ( Sở GDĐT Điện Biên )</t>
  </si>
  <si>
    <t>Nguyễn Văn Chi – Nguyễn Thị Hồng Mai  ( Sở GDĐT Sơn La )</t>
  </si>
  <si>
    <t>Đặng Hoàng Minh – Trần Thị Thanh Huyền ( ĐH Trà Vinh )</t>
  </si>
  <si>
    <t>Ngô Văn Nin – Huỳnh Minh Như Hương ( ĐH Trà Vinh )</t>
  </si>
  <si>
    <t>Nguyễn Xuân Hoàng Sinh – Trần Thuỵ Ngọc Minh ( ĐHSP HCM)</t>
  </si>
  <si>
    <t>Nguyễn Ngọc Quang – Lê Thị Thu Hằng ( Sở GDĐT Lâm Đồng )</t>
  </si>
  <si>
    <t xml:space="preserve"> Phan Minh Huyền Cao – Võ Thị Minh Hường ( Sở GDĐT Lâm Đồng )</t>
  </si>
  <si>
    <t xml:space="preserve"> Võ Văn Út – Trát Ngọc Hải ( Sở GDĐT Tây Ninh )</t>
  </si>
  <si>
    <t xml:space="preserve"> Nguyễn Thanh Ten – Võ Thị Phương Uyên ( Sở GDĐT Tây Ninh )</t>
  </si>
  <si>
    <t xml:space="preserve"> Hồ Hữu Phước – Lê Thị Hồng Thanh ( ĐH Quảng Nam )</t>
  </si>
  <si>
    <t xml:space="preserve"> Nguyễn Văn Liệp – Nguyễn Thị Như Hiền ( ĐH Phenikaa)</t>
  </si>
  <si>
    <t xml:space="preserve"> Nguyễn Thanh Sơn – Nguyễn Thị Quý ( Viện ĐH Mở Hà Nội)</t>
  </si>
  <si>
    <t xml:space="preserve"> Nguyễn Thái Hoàng – Nguyễn Thị Thu Hiền ( Sở GDĐT Đắk Lắk )</t>
  </si>
  <si>
    <t xml:space="preserve"> Vũ Tam Đăng – Nguyễn Phạm Thanh Thảo ( Sở GDĐT Đắk Lắk )</t>
  </si>
  <si>
    <t xml:space="preserve"> La Văn Thư- Châu Thị Mỹ Chính ( Sở GDĐT Bình Định )</t>
  </si>
  <si>
    <t xml:space="preserve"> Võ Quốc Thành – Nguyễn Thị Thơm ( Sở GDĐT Bình Định )</t>
  </si>
  <si>
    <t xml:space="preserve"> Phan Hữu Quý – Hoàng Thị Vân ( Sở GDĐT Đà Nẵng )</t>
  </si>
  <si>
    <t xml:space="preserve"> Vương Lê Thắng – Nguyễn Thị Khánh Hồng ( ĐH Đà Nẵng )</t>
  </si>
  <si>
    <t xml:space="preserve"> Nguyễn Công Dũng – Xa Thị Mơ ( Sở GDĐT Hoà Bình )</t>
  </si>
  <si>
    <t>Đỗ Huy Bình- Nguyễn Hải Long ( Sở GDĐT Phú Thọ )</t>
  </si>
  <si>
    <t>Vũ Văn Phó – Bùi Nguyên Ngọc ( Sở GDĐT Ninh Bình )</t>
  </si>
  <si>
    <t>Dương Lê Bình – Nguyễn Văn Trương ( ĐH Phạm Văn Đồng )</t>
  </si>
  <si>
    <t>Nguyễn Văn Hạnh – Ngô Vương Thành ( Sở GDĐT Điện Biên )</t>
  </si>
  <si>
    <t>Nguyễn Văn Đông – Vũ Tiến Thành ( Sở GDĐT Lâm Đồng )</t>
  </si>
  <si>
    <t>Nguyễn Đức Nhuận – Hoàng Văn Dư ( ĐH Thái Nguyên )</t>
  </si>
  <si>
    <t>Lê Văn Thắng – Trương Thanh Toàn ( Sở GDĐT Ninh Thuận )</t>
  </si>
  <si>
    <t>Nguyễn Ngọc Kiên – Nguyễn Minh Thanh ( Sở GDĐT Đắk Lắk )</t>
  </si>
  <si>
    <t xml:space="preserve"> Cao Khắc Sinh – Nguyễn Văn Hoàn ( Sở GDĐT Đắk Lắk )</t>
  </si>
  <si>
    <t xml:space="preserve"> Bùi Chính Cương – Nguyễn Trung Dũng ( ĐH SP Hà Nội 2 )</t>
  </si>
  <si>
    <t xml:space="preserve"> Trần Quốc Hùng – Lê Vũ Đình Phi ( ĐH Đà Lạt )</t>
  </si>
  <si>
    <t xml:space="preserve"> Trương Hữu Trì – Dương Thế Hy ( ĐH Đà Nẵng )</t>
  </si>
  <si>
    <t xml:space="preserve"> Đoàn Duy Bình – Phan Đức Tuấn ( ĐH Đà Nẵng )</t>
  </si>
  <si>
    <t xml:space="preserve"> Phạm Quang Khánh – Lê Tiến Hùng ( ĐH TDTT Đà Nẵng )</t>
  </si>
  <si>
    <t xml:space="preserve"> Trần Gia Khánh – Nguyễn Khánh Ngọc ( Cơ quan Bộ GDĐT )</t>
  </si>
  <si>
    <t>Trương Đức Chinh – Hoàng Bá Khoa ( Sở GDĐT Hoà Bình )</t>
  </si>
  <si>
    <t xml:space="preserve"> Đồng Văn Bình – Phạm Văn Tịnh ( Cơ quan Bộ GDĐT )</t>
  </si>
  <si>
    <t>Huỳnh Mỹ Phượng – Võ Thị Ngọc Kiều ( ĐH Trà Vinh )</t>
  </si>
  <si>
    <t>Nguyễn Thị Gấm – Phạm Thị Lan Phượng ( ĐHSP HCM)</t>
  </si>
  <si>
    <t>Võ Thị Minh Hường – Nguyễn Thị Hương Chiều( Sở GDĐT Lâm Đồng )</t>
  </si>
  <si>
    <t>Trương Thị Tường Vân – Nguyễn Thị Cúc ( Sở GDĐT Ninh Thuận)</t>
  </si>
  <si>
    <t>Võ Thị Mỹ Trang – Ngô Thị Bích Thuỷ ( Sở GDĐT Đắk Lắk )</t>
  </si>
  <si>
    <t>Lê Thị Bé – Phạm Thị Ánh Nga ( Sở GDĐT Đà Nẵng )</t>
  </si>
  <si>
    <t>Bùi Thị Hoài Kim Ngân – Ngần Thu Hà ( Sở GDĐT Hoà Bình )</t>
  </si>
  <si>
    <t>Đỗ Huy Bình – Hán Thị Thuý Lan ( Sở GDĐT Phú Thọ )</t>
  </si>
  <si>
    <t>Nguyễn Văn Thu – Cù Thị Nga ( Cao Đẳng SP Huế )</t>
  </si>
  <si>
    <t>Vũ Văn Phó – Phạm Thị Chi ( Sở GDĐT Ninh Bình )</t>
  </si>
  <si>
    <t>Nguyễn Văn Hạnh – Nông Thị Lý ( Sở GDĐT Điện Biên )</t>
  </si>
  <si>
    <t>Đặng Xuân Nam – Nguyễn Thị Xiêm ( Sở GDĐT Sơn La )</t>
  </si>
  <si>
    <t>Nguyễn Văn Sáu – Võ Thị Ngọc Kiều ( ĐH Trà Vinh )</t>
  </si>
  <si>
    <t>Chu Thanh Nam – Nguyễn Thị Út ( Sở GDĐT Bắc Giang )</t>
  </si>
  <si>
    <t xml:space="preserve"> Nguyễn Văn Hồng – Nguyễn Thị Gấm ( ĐHSP HCM)</t>
  </si>
  <si>
    <t xml:space="preserve"> Vũ Tiến Thành – Nguyễn Thị Hương Chiều ( Sở GDĐT Lâm Đồng)</t>
  </si>
  <si>
    <t xml:space="preserve"> Nguyễn Văn Đông – Trần Thị Thu Sương ( Sở GDĐT Lâm Đồng )</t>
  </si>
  <si>
    <t xml:space="preserve"> Nguyễn Văn Hoàn – Ngô Thị Bích Thuỷ ( Sở GDĐT Đắk Lắk )</t>
  </si>
  <si>
    <t xml:space="preserve"> Cao Khắc Sinh – Võ Thị Mỹ Trang ( Sở GDĐT Đắk Lắk )</t>
  </si>
  <si>
    <t xml:space="preserve"> Trần Quốc Hùng – Nguyễn Thị Khánh Hoà ( ĐH Đà Lạt )</t>
  </si>
  <si>
    <t xml:space="preserve"> Trần Ngọc Hào – Lê Thị Bé ( Sở GDĐT Đà Nẵng )</t>
  </si>
  <si>
    <t xml:space="preserve"> Phan Thiện Chiến – Chu Thị Anh Thơ ( Sở GDĐT Tây Ninh )</t>
  </si>
  <si>
    <t xml:space="preserve"> Nguyễn Mạnh Cường – Phan Thị Thanh Hà ( ĐH TDTT Đà Nẵng)</t>
  </si>
  <si>
    <t xml:space="preserve"> Nguyễn Tiến Phúc – Bùi Thị Kim Thuý ( Cơ quan Bộ GDĐT )</t>
  </si>
  <si>
    <t xml:space="preserve"> Hoàng Bá Khoa – Ngần Thu Hà ( Sở GDĐT Hoà Bình )</t>
  </si>
  <si>
    <t xml:space="preserve"> Đinh Ngọc Sơn – Bùi Thị Hoài Kim Ngân ( Sở GDĐT Hoà Bình )</t>
  </si>
  <si>
    <t>Hoàng Văn Dư – Đặng Kim Mai ( ĐH Thái Nguyên )</t>
  </si>
  <si>
    <t>Hán Thị Thuý Lan – Nguyễn Thị Minh Hoa ( Sở GDĐT Phú Thọ )</t>
  </si>
  <si>
    <t>Hà Thị Bình – Cầm Thị Mai Phượng ( Sở GDĐT Sơn La )</t>
  </si>
  <si>
    <t>Đặng Thị Sợi – Nguyễn Thị Hương Lan ( ĐH Tây Bắc )</t>
  </si>
  <si>
    <t>Dương Thị Hồng Nụ - Nguyễn Thị Út ( Sở GDĐT Bắc Giang )</t>
  </si>
  <si>
    <t>Phạm Hồng Huệ - Trần Thị Thu Sương ( Sở GDĐT Lâm Đồng )</t>
  </si>
  <si>
    <t>Trần Thị Hoa – Nguyễn Thị Bảo Bình ( Sở GDĐT Đắk Lắk )</t>
  </si>
  <si>
    <t>Lê Thị Thu Hà – Đỗ Thị Sen ( Sở GDĐT Hoà Bình )</t>
  </si>
  <si>
    <t>Nội dung: Đôi nam nữ 46 -50</t>
  </si>
  <si>
    <t>Ngô Vương Thành – Nguyễn Thị Hiền ( Sở GDĐT Điện Biên )</t>
  </si>
  <si>
    <t>Phạm Văn Ngọc - Đặng Thị Sợi ( ĐH Tây Bắc )</t>
  </si>
  <si>
    <t>Trần Đăng Trọng – Nguyễn Thị Bảo Bình ( Sở GDĐT Đắk Lắk )</t>
  </si>
  <si>
    <t>Phạm Lê Nghĩa – Trần Thị Hoa ( Sở GDĐT Đắk Lắk )</t>
  </si>
  <si>
    <t>Trường Công Khanh – Lê Thị Hồng Liên ( Sở GDĐT Đà Nẵng )</t>
  </si>
  <si>
    <t>Nguyễn Văn Thịnh – Nguyễn Mai Diễm ( Sở GDĐT Đà Nẵng )</t>
  </si>
  <si>
    <t>Trương Hữu Trì - Nguyễn Hữu Tâm Thu ( ĐH Đà Nẵng )</t>
  </si>
  <si>
    <t>Nguyễn Đức Lợi – Lê Thị Thu Hà ( Sở GDĐT Hoà Bình )</t>
  </si>
  <si>
    <t>Nội dung: Đôi Nam 51 - 55</t>
  </si>
  <si>
    <t>Trần Thanh Hải – Nguyễn Thị Nhung ( Sở GDĐT Điện Biên )</t>
  </si>
  <si>
    <t>Trần Anh Dũng – Nguyễn Thị Hương Lan ( ĐH Tây Bắc )</t>
  </si>
  <si>
    <t>Nguyễn Văn Hùng – Phạm Hồng Huệ ( Sở GDĐT Lâm Đồng )</t>
  </si>
  <si>
    <t>Nguyễn Hoàng – Nguyễn Thị Thanh Hải ( Sở GDĐT Ninh Thuận )</t>
  </si>
  <si>
    <t>Nguyễn Văn Hùng – Phạm Thị Ánh Nga ( Sở GDĐT Đà Nẵng )</t>
  </si>
  <si>
    <t>Trần Văn Châu – Nguyễn Thị Hường ( ĐH Đà Nẵng )</t>
  </si>
  <si>
    <t>Nội dung: Đôi Nam Nữ 31 - 35</t>
  </si>
  <si>
    <t>Lê Thanh Huy (ĐHĐN)</t>
  </si>
  <si>
    <t>Nguyễn Hữu Tâm Thu - Nguyễn Thị Hường (ĐHĐN)</t>
  </si>
  <si>
    <t>Phạm Đức Hà ( ĐH Y Dược Thái Bình )</t>
  </si>
  <si>
    <t>Ninh Thái Sơn ( ĐH Y Dược Thái Bình )</t>
  </si>
  <si>
    <t>Trần Quang Trung ( Sở GDĐT Lâm Đồng )</t>
  </si>
  <si>
    <t>Phan Đỗ Triều Sơn ( Sở GDĐT Đà Nẵng )</t>
  </si>
  <si>
    <t>X</t>
  </si>
  <si>
    <t>Đào Thị Ngân (ĐH Đà Lạt)</t>
  </si>
  <si>
    <t>Nguyễn Thị Dung ( ĐH Y Dược Thái Bình )</t>
  </si>
  <si>
    <t>x</t>
  </si>
  <si>
    <t>Trần Thị Dung - Phạm Thị Chi (Sở GD&amp;ĐT Ninh Bình)</t>
  </si>
  <si>
    <t>Đào Minh Trị - Nguyễn Thị Dung ( ĐH Y Dược Thái Bình )</t>
  </si>
  <si>
    <t>Nguyễn Văn Sinh - Lê Thu Thảo ( Sở GDĐT Lâm Đồng )</t>
  </si>
  <si>
    <t>Trần Doãn Thọ – Nguyễn Thị Quỳnh Đoan ( Sở GDĐT Lâm Đồng )</t>
  </si>
  <si>
    <t xml:space="preserve"> Võ Nguyễn Thành Khang – Nguyễn Thanh Ten( Sở GDĐT Tây Ninh )</t>
  </si>
  <si>
    <t>Phan Nguyễn Quỳnh Anh – Võ Thị Hồng Thắm ( ĐH Thủ Dầu Một)</t>
  </si>
  <si>
    <t>Nguyễn Thị Thu Hồng- Lê Thị Ngọc Mai ( ĐH SP Hà Nội 2 )</t>
  </si>
  <si>
    <t xml:space="preserve"> Vũ Thế Anh – Hoàng Thị Thu Hương ( Sở GDĐT Lâm Đồng )</t>
  </si>
  <si>
    <t>Chu Đức Thuận - Nguyễn Thị Minh Phượng ( Sở GDĐT Lâm Đồng )</t>
  </si>
  <si>
    <t>Phạm Việt Dũng – Nguyễn Thị Thuỷ ( ĐH Hàng Hải )</t>
  </si>
  <si>
    <t xml:space="preserve"> Đỗ Minh Hưng – Nguyễn Thị Linh Phương ( Sở GDĐT Đà Nẵng )</t>
  </si>
  <si>
    <t>Nguyễn Trung Dũng - Lê Thị Ngọc Mai (ĐH SP Hà Nội 2)</t>
  </si>
  <si>
    <t>Bùi Chính Cương - Nguyễn Thị Thu Hồng (ĐH SP Hà Nội 2)</t>
  </si>
  <si>
    <t>Phan Thị Thủy Tiên - Võ Thị Hồng Duyên (ĐH Duy Tân)</t>
  </si>
  <si>
    <t xml:space="preserve"> Trần Ngọc Duyệt – Võ Thị Hồng Thắm ( ĐH Thủ Dầu Một)</t>
  </si>
  <si>
    <t>Bùi Văn Hải - Dương Thị Hồng Nụ (Sở GD&amp; ĐT Bắc Giang)</t>
  </si>
  <si>
    <t>Nguyễn Mạnh Hùng - Nguyễn Thị Hường (ĐH SP Thái Nguyên)</t>
  </si>
  <si>
    <t xml:space="preserve"> Trương Thanh Toàn – Trương Thị Tường Vân ( Sở GDĐT Ninh Thuận )</t>
  </si>
  <si>
    <t xml:space="preserve"> Lê Văn Thắng – Nguyễn Thị Cúc ( Sở GDĐT Ninh Thuận )</t>
  </si>
  <si>
    <t>Nguyễn Hải Long – Nguyễn Thị Minh Hoa ( Sở GDĐT Phú Thọ )</t>
  </si>
  <si>
    <t>Bùi Văn Sung – Đỗ Thị Sen ( Sở GDĐT Hoà Bình )</t>
  </si>
  <si>
    <t>Nguyễn Thanh Liêm - Dương Thị Diên Hồng (CĐ SP Tây Ninh)</t>
  </si>
  <si>
    <t>Vũ Anh Tá – Phùng Xuân Phương ( Sở GDĐT Ninh Bình )</t>
  </si>
  <si>
    <t xml:space="preserve"> Đào Minh Trị - Phạm Đức Hà  ĐH Y Dược Thái Bình )</t>
  </si>
  <si>
    <t>Đôi nam nữ LĐ &gt; 51</t>
  </si>
  <si>
    <t>9g00</t>
  </si>
  <si>
    <t>9g00 ngày 02/11</t>
  </si>
  <si>
    <t>9g35 ngày 02/11</t>
  </si>
  <si>
    <t>09g35</t>
  </si>
  <si>
    <t>09g35 ngày 2/11</t>
  </si>
  <si>
    <t>10g10 ngày 2/11</t>
  </si>
  <si>
    <t>10g10</t>
  </si>
  <si>
    <t>BẢNG B</t>
  </si>
  <si>
    <t>BẢNG A</t>
  </si>
  <si>
    <t>14h00 ngày 2/11</t>
  </si>
  <si>
    <t>14g35 ngày 2/11</t>
  </si>
  <si>
    <t>15g10</t>
  </si>
  <si>
    <t>08g00 ngày 3/11</t>
  </si>
  <si>
    <t>08g35</t>
  </si>
  <si>
    <t>08g35 ngày 3/11</t>
  </si>
  <si>
    <t>09g10 ngày 3/11</t>
  </si>
  <si>
    <t>09g45 ngày 3/11</t>
  </si>
  <si>
    <t>09g45</t>
  </si>
  <si>
    <t>10g20 ngày 3/11</t>
  </si>
  <si>
    <t>10g55 ngày 3/11</t>
  </si>
  <si>
    <t>10g55</t>
  </si>
  <si>
    <t>Chung kết</t>
  </si>
  <si>
    <t>18g00 ngày 3/11</t>
  </si>
  <si>
    <t>18g00</t>
  </si>
  <si>
    <t>18g35 ngày 3/11</t>
  </si>
  <si>
    <t>19g10 ngày 3/11</t>
  </si>
  <si>
    <t>19g45</t>
  </si>
  <si>
    <t>19g45 ngày 3/11</t>
  </si>
  <si>
    <t>20g20 ngày 3/11</t>
  </si>
  <si>
    <t>08g00 ngày 4/11</t>
  </si>
  <si>
    <t>08g00</t>
  </si>
  <si>
    <t>08g35 ngày 4/11</t>
  </si>
  <si>
    <t>09g10 ngày 4/11</t>
  </si>
  <si>
    <t>09g45 ngày 4/11</t>
  </si>
  <si>
    <t>10g20 ngày 4/11</t>
  </si>
  <si>
    <t>18g00 ngày 4/11</t>
  </si>
  <si>
    <t>18g35 ngày 4/11</t>
  </si>
  <si>
    <t>18g35</t>
  </si>
  <si>
    <t>19g10 ngày 4/11</t>
  </si>
  <si>
    <t>19g10</t>
  </si>
  <si>
    <t>Chú ý: Ban tổ chức có thể thay đổi Lịch thi đấu để phù hợp với sức khỏe của VĐV</t>
  </si>
  <si>
    <t>Lê Trọng Tuấn – Lê Thị Mỹ</t>
  </si>
  <si>
    <t xml:space="preserve">Võ Đình Hợp – Lê Thị Hải Anh </t>
  </si>
  <si>
    <t xml:space="preserve">Trần Đình Liêm - Nguyễn Thị Bích Thu </t>
  </si>
  <si>
    <t>ĐH Dự bị Trung ương</t>
  </si>
  <si>
    <t>ĐH Đà Nẵng</t>
  </si>
  <si>
    <t>Trần Thanh Vân – Nguyễn Tất Thắng</t>
  </si>
  <si>
    <t xml:space="preserve">Nguyễn Quốc Tiến – Lương Xuân Hiến </t>
  </si>
  <si>
    <t>Phạm Tuấn Anh – Nguyễn Tiến Phúc</t>
  </si>
  <si>
    <t>08g00 ngày 5/11</t>
  </si>
  <si>
    <t>08g35 ngày 5/11</t>
  </si>
  <si>
    <t>09g10 ngày 5/11</t>
  </si>
  <si>
    <t>09g10</t>
  </si>
  <si>
    <t>10g20 ngày 5/11</t>
  </si>
  <si>
    <t>18g00 ngày 5/11</t>
  </si>
  <si>
    <t>18g35 ngày 5/11</t>
  </si>
  <si>
    <t>19g10 ngày 5/11</t>
  </si>
  <si>
    <t>19g45 ngày 5/11</t>
  </si>
  <si>
    <t>20g20 ngày 5/11</t>
  </si>
  <si>
    <t>20g20</t>
  </si>
  <si>
    <t>08g00 ngày 6/11</t>
  </si>
  <si>
    <t>08g35 ngày 6/11</t>
  </si>
  <si>
    <t>09g10 ngày 6/11</t>
  </si>
  <si>
    <t>09g45 ngày 6/11</t>
  </si>
  <si>
    <t>10g20 ngày 6/11</t>
  </si>
  <si>
    <t>18g00 ngày 6/11</t>
  </si>
  <si>
    <t>Trần Việt Thắng -  Lê Thị Thanh Mai</t>
  </si>
  <si>
    <t>Nguyễn Duy Hoàng – Cầm Thị Mai Phượng</t>
  </si>
  <si>
    <t xml:space="preserve">Lưu Tiến Quang - Nguyễn Thị Hương </t>
  </si>
  <si>
    <t xml:space="preserve">Hoàng Tuấn Anh - Phạm Thị Hồng </t>
  </si>
  <si>
    <t>ĐH Quốc gia Tp HCM</t>
  </si>
  <si>
    <t xml:space="preserve">Sở GDĐT Sơn La </t>
  </si>
  <si>
    <t>Sở GD&amp;ĐT Đắk Lắk</t>
  </si>
  <si>
    <t>Sở GD&amp;ĐT Lâm Đồng</t>
  </si>
  <si>
    <t>Mai Xuân Trường – Hà Trần Phương</t>
  </si>
  <si>
    <t xml:space="preserve"> Sái Công Hồng – Nguyễn Tiến Dũng </t>
  </si>
  <si>
    <t>Lê Quang Trường – Nguyễn Tự Cường</t>
  </si>
  <si>
    <t xml:space="preserve"> ĐHSP Thái Nguyên</t>
  </si>
  <si>
    <t>Cơ quan Bộ GDĐT</t>
  </si>
  <si>
    <t xml:space="preserve">Sở GDĐT Đắk Lắk </t>
  </si>
  <si>
    <t xml:space="preserve">Hoàng Tuấn Anh – Cao Anh Tuấn </t>
  </si>
  <si>
    <t xml:space="preserve">Trịnh Việt Phương – Vi Đức Quảng </t>
  </si>
  <si>
    <t xml:space="preserve"> Đinh Ngọc Sơn – Trương Đức Chinh </t>
  </si>
  <si>
    <t xml:space="preserve">Sở GDĐT Lâm Đồng </t>
  </si>
  <si>
    <t>Sở GDĐT Phú Thọ</t>
  </si>
  <si>
    <t>Sở GDĐT Hoà Bình</t>
  </si>
  <si>
    <t xml:space="preserve">Trung Trung Kiên – Quách Thành Đô </t>
  </si>
  <si>
    <t xml:space="preserve">Phùng Chí Cường – Bế Trung Anh </t>
  </si>
  <si>
    <t xml:space="preserve">Phan Bảo An – Huỳnh Văn Kỳ </t>
  </si>
  <si>
    <t xml:space="preserve"> Học Viện Dân Tộc</t>
  </si>
  <si>
    <t>BẢNG  B</t>
  </si>
  <si>
    <t>BẢNG C</t>
  </si>
  <si>
    <t xml:space="preserve"> ĐH Thái Nguyên</t>
  </si>
  <si>
    <t>ĐH Y Dược Thái Bình</t>
  </si>
  <si>
    <t xml:space="preserve">Cơ quan Bộ GDĐT </t>
  </si>
  <si>
    <t>Võ Đình Hợp – Lê Viết Chung</t>
  </si>
  <si>
    <t xml:space="preserve">Bùi Anh Tuấn – Trần Tam Hổ </t>
  </si>
  <si>
    <t>Sở GDĐT Tây Ninh</t>
  </si>
  <si>
    <t>Bùi Vĩ Đại – Phạm Văn Trọng</t>
  </si>
  <si>
    <t xml:space="preserve">Bùi Văn Sung – Dương Ngọc Thành </t>
  </si>
  <si>
    <t xml:space="preserve">Trịnh Minh Trường – Nguyễn Đại Dương </t>
  </si>
  <si>
    <t>Trần Văn Châu - Trần Văn Huệ</t>
  </si>
  <si>
    <t>Đại học Đà Nẵng</t>
  </si>
  <si>
    <t>Hồ Văn Hoàng Ân – Nguyễn Thanh Liêm</t>
  </si>
  <si>
    <t xml:space="preserve">ĐH Y Thái Bình </t>
  </si>
  <si>
    <t xml:space="preserve"> Cơ quan Bộ GDĐT </t>
  </si>
  <si>
    <t xml:space="preserve"> Cao đẳng SP Tây Ninh</t>
  </si>
  <si>
    <t xml:space="preserve">Lê Thị Hồng Hà – Phạm Thị Lệ Hằng </t>
  </si>
  <si>
    <t xml:space="preserve">Hoàng Thị Tú – Vương Thị Kim Yến </t>
  </si>
  <si>
    <t xml:space="preserve">Nông Thị Lý – Nguyễn Thị Nhung </t>
  </si>
  <si>
    <t xml:space="preserve">Phan Thị Thanh – Lê Thị Hồng Liên </t>
  </si>
  <si>
    <t>ĐHSP HCM</t>
  </si>
  <si>
    <t>ĐHSP Thái Nguyên</t>
  </si>
  <si>
    <t>Sở GDĐT Điện Biên</t>
  </si>
  <si>
    <t>Sở GDĐT Đà Nẵng</t>
  </si>
  <si>
    <t>Nguyễn Khắc Hải – Trần Thanh Hải</t>
  </si>
  <si>
    <t>Trần Anh Dũng – Phạm Văn Ngọc</t>
  </si>
  <si>
    <t xml:space="preserve">Triệu Quang Việt – Nguyễn Công Bình </t>
  </si>
  <si>
    <t>ĐH Tây Bắc</t>
  </si>
  <si>
    <t>ĐH Thái Nguyên</t>
  </si>
  <si>
    <t>Hồ Mạnh Hùng – Trương Chí Vỹ</t>
  </si>
  <si>
    <t xml:space="preserve">Lê Văn Đương – Lê Hồng Tâm </t>
  </si>
  <si>
    <t xml:space="preserve">Nguyễn Văn Hùng – Trần Hầu </t>
  </si>
  <si>
    <t xml:space="preserve"> ĐH Đà Nẵng</t>
  </si>
  <si>
    <t>ĐH Phạm Văn Đồng</t>
  </si>
  <si>
    <t>Sở GDĐT Lâm Đồng</t>
  </si>
  <si>
    <t>18g35 ngày 6/11</t>
  </si>
  <si>
    <t>14g00 ngày 7/11</t>
  </si>
  <si>
    <t>19g45 ngày 6/11</t>
  </si>
  <si>
    <t>08g00 ngày 7/11</t>
  </si>
  <si>
    <t>14g35 ngày 7/11</t>
  </si>
  <si>
    <t>10g20</t>
  </si>
  <si>
    <t>7/11/2019</t>
  </si>
  <si>
    <t>14g35</t>
  </si>
  <si>
    <t>BK1: Nhất A - Nhất B</t>
  </si>
  <si>
    <t xml:space="preserve"> 15g45 ngày 7/11</t>
  </si>
  <si>
    <t xml:space="preserve"> 14g00 ngày 7/11</t>
  </si>
  <si>
    <t>BK2: Nhất C - Nhì A</t>
  </si>
  <si>
    <t>09g10 ngày 5/11: Chung kết</t>
  </si>
  <si>
    <t>19g10 ngày 4/11: Chung kết</t>
  </si>
  <si>
    <t>14g00 ngày 7/11: Chung kết</t>
  </si>
  <si>
    <t>09g45 ngày 7/11: Chung kết</t>
  </si>
  <si>
    <t>18g00 ngày 4/11: Chung kết</t>
  </si>
  <si>
    <t>18g35 ngày 5/11: Chung kết</t>
  </si>
  <si>
    <t>14g35 ngày 7/11: Chung kết</t>
  </si>
  <si>
    <t xml:space="preserve">Phan Minh Tùng – Phan Văn Minh </t>
  </si>
  <si>
    <t>Trường Công Khanh – Nguyễn Văn Hùng</t>
  </si>
  <si>
    <t>Nguyễn Đức Lợi – Đinh Công Tâm</t>
  </si>
  <si>
    <t>Trần Đăng Trọng – Phạm Lê Nghĩa</t>
  </si>
  <si>
    <t>Trần Văn Tiên – Đoàn Văn Sơn</t>
  </si>
  <si>
    <t xml:space="preserve"> Sở GDĐT Đắk Lắk</t>
  </si>
  <si>
    <t>ĐH SP Hà Nội 2</t>
  </si>
  <si>
    <t>19g45 ngày 3/11: Chung kết: Nhất A - Nhất B</t>
  </si>
  <si>
    <t>18g00 ngày 3/11: Chung kết: Nhất A - Nhất B</t>
  </si>
  <si>
    <t>09g45 ngày 5/11</t>
  </si>
  <si>
    <t>Võ Nguyễn Thành Khang (Sở GDĐT Tây Ninh)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</si>
</sst>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Arial"/>
      <family val="2"/>
      <charset val="163"/>
      <scheme val="minor"/>
    </font>
    <font>
      <b/>
      <sz val="10"/>
      <name val="Arial"/>
      <family val="2"/>
    </font>
    <font>
      <sz val="13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63"/>
    </font>
    <font>
      <sz val="12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sz val="11"/>
      <color rgb="FFFF0000"/>
      <name val="Arial"/>
      <family val="2"/>
      <charset val="163"/>
      <scheme val="minor"/>
    </font>
    <font>
      <sz val="14"/>
      <color theme="1"/>
      <name val="Arial"/>
      <family val="2"/>
      <charset val="163"/>
      <scheme val="minor"/>
    </font>
    <font>
      <b/>
      <sz val="10"/>
      <name val="Tahoma"/>
      <family val="2"/>
    </font>
    <font>
      <sz val="10"/>
      <color theme="0"/>
      <name val="Tahoma"/>
      <family val="2"/>
    </font>
    <font>
      <sz val="10"/>
      <name val="Tahoma"/>
      <family val="2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3"/>
      <color theme="1"/>
      <name val="Tahoma"/>
      <family val="2"/>
    </font>
    <font>
      <sz val="13"/>
      <color rgb="FFFF0000"/>
      <name val="Tahoma"/>
      <family val="2"/>
    </font>
    <font>
      <b/>
      <sz val="12"/>
      <color theme="1"/>
      <name val="Tahoma"/>
      <family val="2"/>
    </font>
    <font>
      <sz val="10"/>
      <color rgb="FFFF0000"/>
      <name val="Times New Roman"/>
      <scheme val="major"/>
    </font>
    <font>
      <sz val="10"/>
      <color rgb="FFFF000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2"/>
      <color theme="0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ew Roman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vertical="center"/>
    </xf>
    <xf numFmtId="0" fontId="0" fillId="0" borderId="6" xfId="0" applyBorder="1"/>
    <xf numFmtId="0" fontId="0" fillId="0" borderId="7" xfId="0" applyBorder="1"/>
    <xf numFmtId="0" fontId="2" fillId="0" borderId="0" xfId="0" applyFont="1"/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5" xfId="0" applyFont="1" applyBorder="1" applyAlignment="1"/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7" fillId="0" borderId="7" xfId="0" applyFont="1" applyBorder="1" applyAlignment="1"/>
    <xf numFmtId="0" fontId="4" fillId="0" borderId="12" xfId="0" applyNumberFormat="1" applyFont="1" applyBorder="1" applyAlignment="1">
      <alignment horizontal="center"/>
    </xf>
    <xf numFmtId="0" fontId="4" fillId="0" borderId="13" xfId="0" quotePrefix="1" applyNumberFormat="1" applyFont="1" applyBorder="1" applyAlignment="1">
      <alignment horizontal="left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18" xfId="0" applyFont="1" applyBorder="1" applyAlignment="1"/>
    <xf numFmtId="0" fontId="8" fillId="0" borderId="0" xfId="0" applyFont="1"/>
    <xf numFmtId="0" fontId="5" fillId="0" borderId="12" xfId="0" applyFont="1" applyBorder="1" applyAlignment="1">
      <alignment horizontal="left"/>
    </xf>
    <xf numFmtId="0" fontId="5" fillId="0" borderId="14" xfId="0" applyFont="1" applyBorder="1" applyAlignment="1"/>
    <xf numFmtId="0" fontId="5" fillId="0" borderId="13" xfId="0" applyFont="1" applyBorder="1" applyAlignment="1"/>
    <xf numFmtId="0" fontId="5" fillId="0" borderId="27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27" xfId="0" applyFont="1" applyBorder="1" applyAlignment="1"/>
    <xf numFmtId="0" fontId="5" fillId="0" borderId="5" xfId="0" applyFont="1" applyBorder="1" applyAlignment="1"/>
    <xf numFmtId="0" fontId="5" fillId="0" borderId="31" xfId="0" applyFont="1" applyBorder="1" applyAlignment="1"/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2" borderId="12" xfId="0" applyFont="1" applyFill="1" applyBorder="1" applyAlignment="1">
      <alignment horizontal="left"/>
    </xf>
    <xf numFmtId="0" fontId="5" fillId="0" borderId="12" xfId="0" applyFont="1" applyFill="1" applyBorder="1" applyAlignment="1"/>
    <xf numFmtId="0" fontId="9" fillId="0" borderId="12" xfId="0" applyFont="1" applyFill="1" applyBorder="1" applyAlignment="1"/>
    <xf numFmtId="0" fontId="9" fillId="0" borderId="13" xfId="0" applyFont="1" applyFill="1" applyBorder="1" applyAlignment="1"/>
    <xf numFmtId="0" fontId="5" fillId="0" borderId="19" xfId="0" applyFont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0" fontId="9" fillId="2" borderId="19" xfId="0" applyFont="1" applyFill="1" applyBorder="1"/>
    <xf numFmtId="0" fontId="9" fillId="2" borderId="20" xfId="0" applyFont="1" applyFill="1" applyBorder="1"/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4" xfId="0" applyFont="1" applyBorder="1" applyAlignment="1">
      <alignment horizontal="left"/>
    </xf>
    <xf numFmtId="0" fontId="7" fillId="0" borderId="3" xfId="0" applyFont="1" applyBorder="1" applyAlignment="1"/>
    <xf numFmtId="0" fontId="7" fillId="0" borderId="18" xfId="0" applyFont="1" applyBorder="1" applyAlignment="1">
      <alignment horizontal="center"/>
    </xf>
    <xf numFmtId="0" fontId="0" fillId="0" borderId="18" xfId="0" applyBorder="1"/>
    <xf numFmtId="0" fontId="4" fillId="0" borderId="6" xfId="0" applyNumberFormat="1" applyFont="1" applyBorder="1" applyAlignment="1">
      <alignment horizontal="center"/>
    </xf>
    <xf numFmtId="0" fontId="4" fillId="0" borderId="5" xfId="0" quotePrefix="1" applyNumberFormat="1" applyFont="1" applyBorder="1" applyAlignment="1">
      <alignment horizontal="left"/>
    </xf>
    <xf numFmtId="0" fontId="7" fillId="0" borderId="2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5" xfId="0" applyFont="1" applyBorder="1" applyAlignment="1"/>
    <xf numFmtId="0" fontId="7" fillId="0" borderId="31" xfId="0" applyFont="1" applyBorder="1" applyAlignment="1"/>
    <xf numFmtId="0" fontId="7" fillId="0" borderId="31" xfId="0" applyFont="1" applyBorder="1" applyAlignment="1">
      <alignment horizontal="center"/>
    </xf>
    <xf numFmtId="0" fontId="0" fillId="0" borderId="31" xfId="0" applyBorder="1"/>
    <xf numFmtId="0" fontId="11" fillId="0" borderId="0" xfId="0" applyFont="1"/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12" xfId="0" applyNumberFormat="1" applyFont="1" applyBorder="1" applyAlignment="1">
      <alignment horizontal="center"/>
    </xf>
    <xf numFmtId="0" fontId="12" fillId="0" borderId="13" xfId="0" quotePrefix="1" applyNumberFormat="1" applyFont="1" applyBorder="1" applyAlignment="1">
      <alignment horizontal="left"/>
    </xf>
    <xf numFmtId="0" fontId="13" fillId="0" borderId="14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8" xfId="0" applyFont="1" applyBorder="1" applyAlignment="1"/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21" xfId="0" applyFont="1" applyBorder="1" applyAlignment="1">
      <alignment horizontal="right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13" fillId="0" borderId="25" xfId="0" applyFont="1" applyBorder="1" applyAlignment="1"/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4" fillId="0" borderId="7" xfId="0" applyFont="1" applyBorder="1" applyAlignment="1"/>
    <xf numFmtId="0" fontId="14" fillId="0" borderId="14" xfId="0" applyFont="1" applyBorder="1" applyAlignment="1"/>
    <xf numFmtId="0" fontId="14" fillId="0" borderId="13" xfId="0" applyFont="1" applyBorder="1" applyAlignment="1"/>
    <xf numFmtId="0" fontId="14" fillId="0" borderId="18" xfId="0" applyFont="1" applyBorder="1" applyAlignment="1"/>
    <xf numFmtId="0" fontId="7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18" xfId="0" applyFont="1" applyBorder="1"/>
    <xf numFmtId="0" fontId="12" fillId="0" borderId="6" xfId="0" applyNumberFormat="1" applyFont="1" applyBorder="1" applyAlignment="1">
      <alignment horizontal="center"/>
    </xf>
    <xf numFmtId="0" fontId="12" fillId="0" borderId="5" xfId="0" quotePrefix="1" applyNumberFormat="1" applyFont="1" applyBorder="1" applyAlignment="1">
      <alignment horizontal="left"/>
    </xf>
    <xf numFmtId="0" fontId="17" fillId="0" borderId="0" xfId="0" applyFont="1"/>
    <xf numFmtId="0" fontId="12" fillId="0" borderId="0" xfId="0" applyFont="1"/>
    <xf numFmtId="0" fontId="17" fillId="0" borderId="1" xfId="0" applyFont="1" applyBorder="1"/>
    <xf numFmtId="0" fontId="17" fillId="0" borderId="0" xfId="0" applyFont="1" applyBorder="1"/>
    <xf numFmtId="0" fontId="17" fillId="0" borderId="2" xfId="0" applyFont="1" applyBorder="1"/>
    <xf numFmtId="0" fontId="17" fillId="0" borderId="4" xfId="0" applyFont="1" applyBorder="1"/>
    <xf numFmtId="0" fontId="17" fillId="0" borderId="5" xfId="0" applyFont="1" applyBorder="1"/>
    <xf numFmtId="0" fontId="19" fillId="0" borderId="0" xfId="0" applyFont="1" applyAlignment="1">
      <alignment vertical="center"/>
    </xf>
    <xf numFmtId="0" fontId="17" fillId="0" borderId="6" xfId="0" applyFont="1" applyBorder="1"/>
    <xf numFmtId="0" fontId="19" fillId="0" borderId="0" xfId="0" applyFont="1"/>
    <xf numFmtId="0" fontId="8" fillId="0" borderId="0" xfId="0" applyFont="1" applyAlignment="1"/>
    <xf numFmtId="0" fontId="10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4" fillId="0" borderId="12" xfId="0" applyNumberFormat="1" applyFont="1" applyBorder="1" applyAlignment="1">
      <alignment horizontal="center"/>
    </xf>
    <xf numFmtId="0" fontId="24" fillId="0" borderId="13" xfId="0" quotePrefix="1" applyNumberFormat="1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17" fillId="0" borderId="18" xfId="0" applyFont="1" applyBorder="1"/>
    <xf numFmtId="0" fontId="24" fillId="0" borderId="18" xfId="0" applyFont="1" applyBorder="1" applyAlignment="1">
      <alignment horizontal="right"/>
    </xf>
    <xf numFmtId="0" fontId="24" fillId="0" borderId="18" xfId="0" applyFont="1" applyBorder="1" applyAlignment="1">
      <alignment horizontal="center"/>
    </xf>
    <xf numFmtId="0" fontId="26" fillId="0" borderId="14" xfId="0" quotePrefix="1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3" xfId="0" quotePrefix="1" applyFont="1" applyBorder="1" applyAlignment="1">
      <alignment horizontal="left"/>
    </xf>
    <xf numFmtId="0" fontId="24" fillId="0" borderId="14" xfId="0" applyFont="1" applyBorder="1" applyAlignment="1">
      <alignment horizontal="right"/>
    </xf>
    <xf numFmtId="0" fontId="24" fillId="0" borderId="13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14" fillId="0" borderId="14" xfId="0" quotePrefix="1" applyFont="1" applyBorder="1" applyAlignment="1">
      <alignment horizontal="left"/>
    </xf>
    <xf numFmtId="0" fontId="14" fillId="0" borderId="13" xfId="0" quotePrefix="1" applyFont="1" applyBorder="1" applyAlignment="1">
      <alignment horizontal="left"/>
    </xf>
    <xf numFmtId="16" fontId="14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8" xfId="0" quotePrefix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12" fillId="0" borderId="14" xfId="0" quotePrefix="1" applyNumberFormat="1" applyFont="1" applyBorder="1" applyAlignment="1"/>
    <xf numFmtId="0" fontId="12" fillId="0" borderId="18" xfId="0" applyFont="1" applyBorder="1" applyAlignment="1">
      <alignment horizontal="right"/>
    </xf>
    <xf numFmtId="0" fontId="12" fillId="0" borderId="18" xfId="0" quotePrefix="1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4" fillId="0" borderId="14" xfId="0" quotePrefix="1" applyNumberFormat="1" applyFont="1" applyBorder="1" applyAlignment="1"/>
    <xf numFmtId="16" fontId="26" fillId="0" borderId="1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27" xfId="0" quotePrefix="1" applyNumberFormat="1" applyFont="1" applyBorder="1" applyAlignment="1"/>
    <xf numFmtId="0" fontId="14" fillId="0" borderId="6" xfId="0" applyFont="1" applyBorder="1" applyAlignment="1">
      <alignment horizontal="center"/>
    </xf>
    <xf numFmtId="0" fontId="28" fillId="0" borderId="14" xfId="0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28" fillId="0" borderId="21" xfId="0" applyFont="1" applyBorder="1" applyAlignment="1">
      <alignment horizontal="right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9" fillId="0" borderId="18" xfId="0" applyFont="1" applyBorder="1"/>
    <xf numFmtId="0" fontId="14" fillId="0" borderId="3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/>
    </xf>
    <xf numFmtId="0" fontId="28" fillId="0" borderId="14" xfId="0" applyFont="1" applyBorder="1" applyAlignment="1"/>
    <xf numFmtId="0" fontId="28" fillId="0" borderId="13" xfId="0" applyFont="1" applyBorder="1" applyAlignment="1"/>
    <xf numFmtId="0" fontId="28" fillId="0" borderId="18" xfId="0" applyFont="1" applyBorder="1" applyAlignment="1"/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left"/>
    </xf>
    <xf numFmtId="0" fontId="28" fillId="0" borderId="25" xfId="0" applyFont="1" applyBorder="1" applyAlignment="1"/>
    <xf numFmtId="0" fontId="2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left"/>
    </xf>
    <xf numFmtId="0" fontId="27" fillId="0" borderId="7" xfId="0" applyFont="1" applyBorder="1" applyAlignment="1"/>
    <xf numFmtId="0" fontId="27" fillId="0" borderId="7" xfId="0" applyFont="1" applyBorder="1" applyAlignment="1">
      <alignment horizontal="center"/>
    </xf>
    <xf numFmtId="0" fontId="27" fillId="0" borderId="11" xfId="0" applyFont="1" applyBorder="1" applyAlignment="1"/>
    <xf numFmtId="0" fontId="27" fillId="0" borderId="4" xfId="0" applyFont="1" applyBorder="1" applyAlignment="1">
      <alignment horizontal="left"/>
    </xf>
    <xf numFmtId="0" fontId="27" fillId="0" borderId="14" xfId="0" applyFont="1" applyBorder="1" applyAlignment="1"/>
    <xf numFmtId="0" fontId="27" fillId="0" borderId="13" xfId="0" applyFont="1" applyBorder="1" applyAlignment="1"/>
    <xf numFmtId="0" fontId="27" fillId="0" borderId="18" xfId="0" applyFont="1" applyBorder="1" applyAlignment="1"/>
    <xf numFmtId="0" fontId="27" fillId="0" borderId="18" xfId="0" applyFont="1" applyBorder="1" applyAlignment="1">
      <alignment horizontal="center"/>
    </xf>
    <xf numFmtId="0" fontId="24" fillId="0" borderId="18" xfId="0" quotePrefix="1" applyFont="1" applyBorder="1" applyAlignment="1">
      <alignment horizontal="left"/>
    </xf>
    <xf numFmtId="0" fontId="24" fillId="0" borderId="14" xfId="0" quotePrefix="1" applyNumberFormat="1" applyFont="1" applyBorder="1" applyAlignment="1"/>
    <xf numFmtId="0" fontId="0" fillId="4" borderId="6" xfId="0" applyFill="1" applyBorder="1"/>
    <xf numFmtId="0" fontId="0" fillId="4" borderId="0" xfId="0" applyFill="1" applyBorder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0" fillId="4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0" fillId="4" borderId="6" xfId="0" applyFill="1" applyBorder="1" applyAlignment="1">
      <alignment horizontal="left" vertical="center"/>
    </xf>
    <xf numFmtId="0" fontId="10" fillId="0" borderId="1" xfId="0" applyFont="1" applyBorder="1"/>
    <xf numFmtId="0" fontId="0" fillId="0" borderId="0" xfId="0" applyBorder="1" applyAlignment="1">
      <alignment horizontal="left" vertical="center"/>
    </xf>
    <xf numFmtId="0" fontId="0" fillId="4" borderId="26" xfId="0" applyFill="1" applyBorder="1" applyAlignment="1">
      <alignment horizontal="center" vertical="center"/>
    </xf>
    <xf numFmtId="0" fontId="30" fillId="3" borderId="0" xfId="0" applyFont="1" applyFill="1" applyAlignment="1"/>
    <xf numFmtId="0" fontId="30" fillId="0" borderId="18" xfId="0" applyFont="1" applyBorder="1"/>
    <xf numFmtId="0" fontId="13" fillId="0" borderId="27" xfId="0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12" xfId="0" applyFont="1" applyBorder="1" applyAlignment="1">
      <alignment horizontal="right"/>
    </xf>
    <xf numFmtId="0" fontId="12" fillId="0" borderId="27" xfId="0" quotePrefix="1" applyNumberFormat="1" applyFont="1" applyBorder="1" applyAlignment="1"/>
    <xf numFmtId="0" fontId="0" fillId="4" borderId="26" xfId="0" applyFill="1" applyBorder="1"/>
    <xf numFmtId="0" fontId="3" fillId="0" borderId="18" xfId="0" quotePrefix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4" xfId="0" applyFont="1" applyBorder="1" applyAlignment="1"/>
    <xf numFmtId="0" fontId="30" fillId="0" borderId="4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0" fillId="4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0" fillId="4" borderId="0" xfId="0" applyFont="1" applyFill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4" fontId="14" fillId="0" borderId="14" xfId="0" quotePrefix="1" applyNumberFormat="1" applyFont="1" applyBorder="1" applyAlignment="1">
      <alignment horizontal="center"/>
    </xf>
    <xf numFmtId="14" fontId="14" fillId="0" borderId="12" xfId="0" quotePrefix="1" applyNumberFormat="1" applyFont="1" applyBorder="1" applyAlignment="1">
      <alignment horizontal="center"/>
    </xf>
    <xf numFmtId="14" fontId="14" fillId="0" borderId="13" xfId="0" quotePrefix="1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23" xfId="0" applyFont="1" applyFill="1" applyBorder="1"/>
    <xf numFmtId="0" fontId="9" fillId="2" borderId="24" xfId="0" applyFont="1" applyFill="1" applyBorder="1"/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30" fillId="4" borderId="0" xfId="0" applyFont="1" applyFill="1" applyAlignment="1">
      <alignment horizontal="left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8" fillId="2" borderId="22" xfId="0" applyFont="1" applyFill="1" applyBorder="1" applyAlignment="1">
      <alignment horizontal="center"/>
    </xf>
    <xf numFmtId="0" fontId="28" fillId="2" borderId="23" xfId="0" applyFont="1" applyFill="1" applyBorder="1"/>
    <xf numFmtId="0" fontId="28" fillId="2" borderId="24" xfId="0" applyFont="1" applyFill="1" applyBorder="1"/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7" fillId="0" borderId="12" xfId="0" applyFont="1" applyBorder="1"/>
    <xf numFmtId="0" fontId="17" fillId="0" borderId="13" xfId="0" applyFont="1" applyBorder="1"/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4" fontId="26" fillId="0" borderId="14" xfId="0" quotePrefix="1" applyNumberFormat="1" applyFont="1" applyBorder="1" applyAlignment="1">
      <alignment horizontal="center"/>
    </xf>
    <xf numFmtId="14" fontId="26" fillId="0" borderId="12" xfId="0" quotePrefix="1" applyNumberFormat="1" applyFont="1" applyBorder="1" applyAlignment="1">
      <alignment horizontal="center"/>
    </xf>
    <xf numFmtId="14" fontId="26" fillId="0" borderId="13" xfId="0" quotePrefix="1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" fontId="6" fillId="0" borderId="14" xfId="0" quotePrefix="1" applyNumberFormat="1" applyFont="1" applyBorder="1" applyAlignment="1">
      <alignment horizontal="center"/>
    </xf>
    <xf numFmtId="1" fontId="6" fillId="0" borderId="12" xfId="0" quotePrefix="1" applyNumberFormat="1" applyFont="1" applyBorder="1" applyAlignment="1">
      <alignment horizontal="center"/>
    </xf>
    <xf numFmtId="1" fontId="6" fillId="0" borderId="13" xfId="0" quotePrefix="1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74"/>
  <sheetViews>
    <sheetView topLeftCell="A10" zoomScaleNormal="100" workbookViewId="0">
      <selection activeCell="J14" sqref="J14"/>
    </sheetView>
  </sheetViews>
  <sheetFormatPr defaultRowHeight="14.25"/>
  <cols>
    <col min="1" max="1" width="5" customWidth="1"/>
    <col min="2" max="2" width="18.125" customWidth="1"/>
    <col min="3" max="3" width="27" customWidth="1"/>
    <col min="4" max="4" width="25.875" customWidth="1"/>
    <col min="5" max="5" width="21" style="114" customWidth="1"/>
    <col min="6" max="6" width="18" style="114" customWidth="1"/>
    <col min="7" max="7" width="17" customWidth="1"/>
    <col min="8" max="8" width="16.75" style="4" customWidth="1"/>
  </cols>
  <sheetData>
    <row r="2" spans="1:11" ht="25.5" customHeight="1">
      <c r="A2" s="222"/>
      <c r="B2" s="222"/>
      <c r="C2" s="222"/>
      <c r="D2" s="222"/>
      <c r="E2" s="222"/>
      <c r="F2" s="222"/>
      <c r="H2" s="349"/>
      <c r="I2" s="349"/>
      <c r="J2" s="349"/>
      <c r="K2" s="349"/>
    </row>
    <row r="3" spans="1:11" ht="15.75" customHeight="1">
      <c r="A3" s="223" t="s">
        <v>0</v>
      </c>
      <c r="B3" s="223"/>
      <c r="C3" s="223"/>
      <c r="D3" s="223"/>
      <c r="E3" s="223"/>
      <c r="F3" s="223"/>
      <c r="G3" s="223"/>
      <c r="H3" s="349"/>
      <c r="I3" s="349"/>
      <c r="J3" s="349"/>
      <c r="K3" s="349"/>
    </row>
    <row r="4" spans="1:11" ht="14.25" customHeight="1">
      <c r="A4" s="97"/>
      <c r="B4" s="97"/>
      <c r="C4" s="97"/>
      <c r="D4" s="97"/>
      <c r="E4" s="140"/>
      <c r="F4" s="140"/>
      <c r="G4" s="97"/>
      <c r="H4" s="349"/>
      <c r="I4" s="349"/>
      <c r="J4" s="349"/>
      <c r="K4" s="349"/>
    </row>
    <row r="5" spans="1:11" ht="15.95" customHeight="1">
      <c r="A5" s="98">
        <v>1</v>
      </c>
      <c r="B5" s="99" t="s">
        <v>255</v>
      </c>
      <c r="C5" s="99"/>
      <c r="D5" s="97"/>
      <c r="E5" s="140"/>
      <c r="F5" s="140"/>
      <c r="G5" s="97"/>
    </row>
    <row r="6" spans="1:11" ht="15.95" customHeight="1">
      <c r="A6" s="98"/>
      <c r="B6" s="100"/>
      <c r="C6" s="101"/>
      <c r="D6" s="140"/>
      <c r="E6" s="140"/>
      <c r="F6" s="140"/>
      <c r="G6" s="97"/>
    </row>
    <row r="7" spans="1:11" ht="15.95" customHeight="1">
      <c r="A7" s="98">
        <v>2</v>
      </c>
      <c r="B7" s="224" t="s">
        <v>261</v>
      </c>
      <c r="C7" s="225"/>
      <c r="D7" s="141"/>
      <c r="E7" s="140"/>
      <c r="F7" s="140"/>
      <c r="G7" s="97"/>
    </row>
    <row r="8" spans="1:11" ht="15.95" customHeight="1">
      <c r="A8" s="98"/>
      <c r="B8" s="104"/>
      <c r="C8" s="97"/>
      <c r="D8" s="142"/>
      <c r="E8" s="140"/>
      <c r="F8" s="140"/>
      <c r="G8" s="97"/>
    </row>
    <row r="9" spans="1:11" ht="15.95" customHeight="1">
      <c r="A9" s="98">
        <v>3</v>
      </c>
      <c r="B9" s="97" t="s">
        <v>37</v>
      </c>
      <c r="C9" s="97"/>
      <c r="D9" s="142"/>
      <c r="E9" s="141" t="s">
        <v>345</v>
      </c>
      <c r="F9" s="140"/>
      <c r="G9" s="97"/>
    </row>
    <row r="10" spans="1:11" ht="15.95" customHeight="1">
      <c r="A10" s="98"/>
      <c r="B10" s="105"/>
      <c r="C10" s="103"/>
      <c r="D10" s="143"/>
      <c r="E10" s="142"/>
      <c r="F10" s="140"/>
      <c r="G10" s="97"/>
    </row>
    <row r="11" spans="1:11" ht="15.95" customHeight="1">
      <c r="A11" s="98">
        <v>4</v>
      </c>
      <c r="B11" s="99" t="s">
        <v>44</v>
      </c>
      <c r="C11" s="102"/>
      <c r="D11" s="140" t="s">
        <v>444</v>
      </c>
      <c r="E11" s="142"/>
      <c r="F11" s="140"/>
      <c r="G11" s="97"/>
    </row>
    <row r="12" spans="1:11" ht="15.95" customHeight="1">
      <c r="A12" s="98"/>
      <c r="B12" s="106"/>
      <c r="C12" s="97"/>
      <c r="D12" s="140"/>
      <c r="E12" s="142"/>
      <c r="F12" s="140"/>
      <c r="G12" s="97"/>
    </row>
    <row r="13" spans="1:11" ht="15.95" customHeight="1">
      <c r="A13" s="98">
        <v>5</v>
      </c>
      <c r="B13" s="97" t="s">
        <v>39</v>
      </c>
      <c r="C13" s="97"/>
      <c r="D13" s="140"/>
      <c r="E13" s="142"/>
      <c r="F13" s="141" t="s">
        <v>351</v>
      </c>
      <c r="G13" s="97"/>
    </row>
    <row r="14" spans="1:11" ht="15.95" customHeight="1">
      <c r="A14" s="98"/>
      <c r="B14" s="105"/>
      <c r="C14" s="103"/>
      <c r="D14" s="140"/>
      <c r="E14" s="142"/>
      <c r="F14" s="142"/>
      <c r="G14" s="97"/>
    </row>
    <row r="15" spans="1:11" ht="15.95" customHeight="1">
      <c r="A15" s="98">
        <v>6</v>
      </c>
      <c r="B15" s="99" t="s">
        <v>33</v>
      </c>
      <c r="C15" s="102"/>
      <c r="D15" s="141" t="s">
        <v>444</v>
      </c>
      <c r="E15" s="142"/>
      <c r="F15" s="142"/>
      <c r="G15" s="140"/>
    </row>
    <row r="16" spans="1:11" ht="15.95" customHeight="1">
      <c r="A16" s="98"/>
      <c r="B16" s="104"/>
      <c r="C16" s="97"/>
      <c r="D16" s="142"/>
      <c r="E16" s="143"/>
      <c r="F16" s="142"/>
      <c r="G16" s="140"/>
    </row>
    <row r="17" spans="1:7" ht="15.95" customHeight="1">
      <c r="A17" s="98">
        <v>7</v>
      </c>
      <c r="B17" s="97" t="s">
        <v>50</v>
      </c>
      <c r="C17" s="97"/>
      <c r="D17" s="142"/>
      <c r="E17" s="140" t="s">
        <v>345</v>
      </c>
      <c r="F17" s="142"/>
      <c r="G17" s="140"/>
    </row>
    <row r="18" spans="1:7" ht="15.95" customHeight="1">
      <c r="A18" s="98"/>
      <c r="B18" s="105"/>
      <c r="C18" s="103"/>
      <c r="D18" s="143"/>
      <c r="E18" s="140"/>
      <c r="F18" s="142"/>
      <c r="G18" s="140"/>
    </row>
    <row r="19" spans="1:7" ht="15.95" customHeight="1">
      <c r="A19" s="98">
        <v>8</v>
      </c>
      <c r="B19" s="99" t="s">
        <v>445</v>
      </c>
      <c r="C19" s="102"/>
      <c r="D19" s="140" t="s">
        <v>444</v>
      </c>
      <c r="E19" s="140"/>
      <c r="F19" s="142"/>
      <c r="G19" s="140"/>
    </row>
    <row r="20" spans="1:7" ht="15.95" customHeight="1">
      <c r="A20" s="98"/>
      <c r="B20" s="100"/>
      <c r="C20" s="100"/>
      <c r="D20" s="140"/>
      <c r="E20" s="140"/>
      <c r="F20" s="142"/>
      <c r="G20" s="140"/>
    </row>
    <row r="21" spans="1:7" ht="15.95" customHeight="1">
      <c r="A21" s="98">
        <v>9</v>
      </c>
      <c r="B21" s="97" t="s">
        <v>43</v>
      </c>
      <c r="C21" s="99"/>
      <c r="D21" s="140"/>
      <c r="E21" s="140"/>
      <c r="F21" s="142"/>
      <c r="G21" s="171" t="s">
        <v>416</v>
      </c>
    </row>
    <row r="22" spans="1:7" ht="15.95" customHeight="1">
      <c r="A22" s="98"/>
      <c r="B22" s="105"/>
      <c r="C22" s="101"/>
      <c r="D22" s="140"/>
      <c r="E22" s="140"/>
      <c r="F22" s="142"/>
      <c r="G22" s="172"/>
    </row>
    <row r="23" spans="1:7" ht="15.95" customHeight="1">
      <c r="A23" s="98">
        <v>10</v>
      </c>
      <c r="B23" s="99" t="s">
        <v>47</v>
      </c>
      <c r="C23" s="102"/>
      <c r="D23" s="141" t="s">
        <v>444</v>
      </c>
      <c r="E23" s="140"/>
      <c r="F23" s="142"/>
      <c r="G23" s="172"/>
    </row>
    <row r="24" spans="1:7" ht="15.95" customHeight="1">
      <c r="A24" s="98"/>
      <c r="B24" s="104"/>
      <c r="C24" s="97"/>
      <c r="D24" s="142"/>
      <c r="E24" s="140"/>
      <c r="F24" s="142"/>
      <c r="G24" s="172"/>
    </row>
    <row r="25" spans="1:7" ht="15.95" customHeight="1">
      <c r="A25" s="98">
        <v>11</v>
      </c>
      <c r="B25" s="97" t="s">
        <v>257</v>
      </c>
      <c r="C25" s="97"/>
      <c r="D25" s="142"/>
      <c r="E25" s="141" t="s">
        <v>346</v>
      </c>
      <c r="F25" s="142"/>
      <c r="G25" s="172"/>
    </row>
    <row r="26" spans="1:7" ht="15.95" customHeight="1">
      <c r="A26" s="98"/>
      <c r="B26" s="105"/>
      <c r="C26" s="103"/>
      <c r="D26" s="143"/>
      <c r="E26" s="142"/>
      <c r="F26" s="142"/>
      <c r="G26" s="172"/>
    </row>
    <row r="27" spans="1:7" ht="15.95" customHeight="1">
      <c r="A27" s="98">
        <v>12</v>
      </c>
      <c r="B27" s="99" t="s">
        <v>41</v>
      </c>
      <c r="C27" s="102"/>
      <c r="D27" s="140" t="s">
        <v>444</v>
      </c>
      <c r="E27" s="142"/>
      <c r="F27" s="142"/>
      <c r="G27" s="172"/>
    </row>
    <row r="28" spans="1:7" ht="15.95" customHeight="1">
      <c r="A28" s="98"/>
      <c r="B28" s="106"/>
      <c r="C28" s="97"/>
      <c r="D28" s="140"/>
      <c r="E28" s="142"/>
      <c r="F28" s="143"/>
      <c r="G28" s="172"/>
    </row>
    <row r="29" spans="1:7" ht="15.95" customHeight="1">
      <c r="A29" s="98">
        <v>13</v>
      </c>
      <c r="B29" s="97" t="s">
        <v>38</v>
      </c>
      <c r="C29" s="97"/>
      <c r="D29" s="140"/>
      <c r="E29" s="142"/>
      <c r="F29" s="140" t="s">
        <v>351</v>
      </c>
      <c r="G29" s="172"/>
    </row>
    <row r="30" spans="1:7" ht="15.95" customHeight="1">
      <c r="A30" s="98"/>
      <c r="B30" s="105"/>
      <c r="C30" s="103"/>
      <c r="D30" s="140"/>
      <c r="E30" s="142"/>
      <c r="F30" s="140"/>
      <c r="G30" s="172"/>
    </row>
    <row r="31" spans="1:7" ht="15.95" customHeight="1">
      <c r="A31" s="98">
        <v>14</v>
      </c>
      <c r="B31" s="99" t="s">
        <v>36</v>
      </c>
      <c r="C31" s="102"/>
      <c r="D31" s="141" t="s">
        <v>444</v>
      </c>
      <c r="E31" s="142"/>
      <c r="F31" s="140"/>
      <c r="G31" s="172"/>
    </row>
    <row r="32" spans="1:7" ht="15.95" customHeight="1">
      <c r="A32" s="98"/>
      <c r="B32" s="104"/>
      <c r="C32" s="97"/>
      <c r="D32" s="142"/>
      <c r="E32" s="143"/>
      <c r="F32" s="140"/>
      <c r="G32" s="172"/>
    </row>
    <row r="33" spans="1:9" ht="15.95" customHeight="1">
      <c r="A33" s="98">
        <v>15</v>
      </c>
      <c r="B33" s="221" t="s">
        <v>261</v>
      </c>
      <c r="C33" s="221"/>
      <c r="D33" s="142"/>
      <c r="E33" s="140" t="s">
        <v>346</v>
      </c>
      <c r="F33" s="140"/>
      <c r="G33" s="172"/>
    </row>
    <row r="34" spans="1:9" ht="15.95" customHeight="1">
      <c r="A34" s="98"/>
      <c r="B34" s="105"/>
      <c r="C34" s="103"/>
      <c r="D34" s="143"/>
      <c r="E34" s="140"/>
      <c r="F34" s="140"/>
      <c r="G34" s="172"/>
    </row>
    <row r="35" spans="1:9" ht="15.95" customHeight="1">
      <c r="A35" s="98">
        <v>16</v>
      </c>
      <c r="B35" s="99" t="s">
        <v>259</v>
      </c>
      <c r="C35" s="102"/>
      <c r="D35" s="140"/>
      <c r="E35" s="140"/>
      <c r="F35" s="140"/>
      <c r="G35" s="172"/>
    </row>
    <row r="36" spans="1:9" ht="16.5">
      <c r="A36" s="98"/>
      <c r="B36" s="104"/>
      <c r="C36" s="97"/>
      <c r="D36" s="140"/>
      <c r="E36" s="140"/>
      <c r="F36" s="140"/>
      <c r="G36" s="172"/>
      <c r="I36" s="4"/>
    </row>
    <row r="37" spans="1:9" ht="9.75" customHeight="1">
      <c r="A37" s="97"/>
      <c r="B37" s="97"/>
      <c r="C37" s="97"/>
      <c r="D37" s="140"/>
      <c r="E37" s="140"/>
      <c r="F37" s="140"/>
      <c r="G37" s="172"/>
      <c r="H37" s="122"/>
    </row>
    <row r="38" spans="1:9" ht="15.95" customHeight="1">
      <c r="A38" s="98">
        <v>17</v>
      </c>
      <c r="B38" s="99" t="s">
        <v>260</v>
      </c>
      <c r="C38" s="99"/>
      <c r="D38" s="140"/>
      <c r="E38" s="140"/>
      <c r="F38" s="140"/>
      <c r="G38" s="172"/>
    </row>
    <row r="39" spans="1:9" ht="15.95" customHeight="1">
      <c r="A39" s="98"/>
      <c r="B39" s="100"/>
      <c r="C39" s="101"/>
      <c r="D39" s="140"/>
      <c r="E39" s="140"/>
      <c r="F39" s="140"/>
      <c r="G39" s="172"/>
    </row>
    <row r="40" spans="1:9" ht="15.95" customHeight="1">
      <c r="A40" s="98">
        <v>18</v>
      </c>
      <c r="B40" s="224" t="s">
        <v>261</v>
      </c>
      <c r="C40" s="225"/>
      <c r="D40" s="141"/>
      <c r="E40" s="140"/>
      <c r="F40" s="140"/>
      <c r="G40" s="172"/>
    </row>
    <row r="41" spans="1:9" ht="15.95" customHeight="1">
      <c r="A41" s="98"/>
      <c r="B41" s="104"/>
      <c r="C41" s="97"/>
      <c r="D41" s="142"/>
      <c r="E41" s="140"/>
      <c r="F41" s="140"/>
      <c r="G41" s="172"/>
    </row>
    <row r="42" spans="1:9" ht="15.95" customHeight="1">
      <c r="A42" s="98">
        <v>19</v>
      </c>
      <c r="B42" s="97" t="s">
        <v>48</v>
      </c>
      <c r="C42" s="97"/>
      <c r="D42" s="142"/>
      <c r="E42" s="141" t="s">
        <v>346</v>
      </c>
      <c r="F42" s="140"/>
      <c r="G42" s="172"/>
    </row>
    <row r="43" spans="1:9" ht="15.95" customHeight="1">
      <c r="A43" s="98"/>
      <c r="B43" s="105"/>
      <c r="C43" s="103"/>
      <c r="D43" s="143"/>
      <c r="E43" s="142"/>
      <c r="F43" s="140"/>
      <c r="G43" s="172"/>
    </row>
    <row r="44" spans="1:9" ht="15.95" customHeight="1">
      <c r="A44" s="98">
        <v>20</v>
      </c>
      <c r="B44" s="224" t="s">
        <v>261</v>
      </c>
      <c r="C44" s="225"/>
      <c r="D44" s="140"/>
      <c r="E44" s="142"/>
      <c r="F44" s="140"/>
      <c r="G44" s="172"/>
    </row>
    <row r="45" spans="1:9" ht="15.95" customHeight="1">
      <c r="A45" s="98"/>
      <c r="B45" s="106"/>
      <c r="C45" s="97"/>
      <c r="D45" s="140"/>
      <c r="E45" s="142"/>
      <c r="F45" s="140"/>
      <c r="G45" s="172"/>
    </row>
    <row r="46" spans="1:9" ht="15.95" customHeight="1">
      <c r="A46" s="98">
        <v>21</v>
      </c>
      <c r="B46" s="97" t="s">
        <v>46</v>
      </c>
      <c r="C46" s="97"/>
      <c r="D46" s="140"/>
      <c r="E46" s="142"/>
      <c r="F46" s="141" t="s">
        <v>351</v>
      </c>
      <c r="G46" s="172"/>
    </row>
    <row r="47" spans="1:9" ht="15.95" customHeight="1">
      <c r="A47" s="98"/>
      <c r="B47" s="105"/>
      <c r="C47" s="103"/>
      <c r="D47" s="140"/>
      <c r="E47" s="142"/>
      <c r="F47" s="142"/>
      <c r="G47" s="172"/>
    </row>
    <row r="48" spans="1:9" ht="15.95" customHeight="1">
      <c r="A48" s="98">
        <v>22</v>
      </c>
      <c r="B48" s="99" t="s">
        <v>45</v>
      </c>
      <c r="C48" s="102"/>
      <c r="D48" s="141" t="s">
        <v>343</v>
      </c>
      <c r="E48" s="142"/>
      <c r="F48" s="142"/>
      <c r="G48" s="172"/>
    </row>
    <row r="49" spans="1:7" ht="15.95" customHeight="1">
      <c r="A49" s="98"/>
      <c r="B49" s="104"/>
      <c r="C49" s="97"/>
      <c r="D49" s="142"/>
      <c r="E49" s="143"/>
      <c r="F49" s="142"/>
      <c r="G49" s="172"/>
    </row>
    <row r="50" spans="1:7" ht="15.95" customHeight="1">
      <c r="A50" s="98">
        <v>23</v>
      </c>
      <c r="B50" s="97" t="s">
        <v>34</v>
      </c>
      <c r="C50" s="97"/>
      <c r="D50" s="142"/>
      <c r="E50" s="140" t="s">
        <v>346</v>
      </c>
      <c r="F50" s="142"/>
      <c r="G50" s="172"/>
    </row>
    <row r="51" spans="1:7" ht="15.95" customHeight="1">
      <c r="A51" s="98"/>
      <c r="B51" s="105"/>
      <c r="C51" s="103"/>
      <c r="D51" s="143"/>
      <c r="E51" s="140"/>
      <c r="F51" s="142"/>
      <c r="G51" s="172"/>
    </row>
    <row r="52" spans="1:7" ht="15.95" customHeight="1">
      <c r="A52" s="98">
        <v>24</v>
      </c>
      <c r="B52" s="99" t="s">
        <v>51</v>
      </c>
      <c r="C52" s="102"/>
      <c r="D52" s="140" t="s">
        <v>343</v>
      </c>
      <c r="E52" s="140"/>
      <c r="F52" s="142"/>
      <c r="G52" s="172"/>
    </row>
    <row r="53" spans="1:7" ht="15.95" customHeight="1">
      <c r="A53" s="98"/>
      <c r="B53" s="104"/>
      <c r="C53" s="97"/>
      <c r="D53" s="140"/>
      <c r="E53" s="140"/>
      <c r="F53" s="142"/>
      <c r="G53" s="173"/>
    </row>
    <row r="54" spans="1:7" ht="15.95" customHeight="1">
      <c r="A54" s="98">
        <v>25</v>
      </c>
      <c r="B54" s="99" t="s">
        <v>49</v>
      </c>
      <c r="C54" s="99"/>
      <c r="D54" s="140"/>
      <c r="E54" s="140"/>
      <c r="F54" s="142"/>
      <c r="G54" s="140" t="s">
        <v>416</v>
      </c>
    </row>
    <row r="55" spans="1:7" ht="15.95" customHeight="1">
      <c r="A55" s="98"/>
      <c r="B55" s="100"/>
      <c r="C55" s="101"/>
      <c r="D55" s="140"/>
      <c r="E55" s="140"/>
      <c r="F55" s="142"/>
      <c r="G55" s="140"/>
    </row>
    <row r="56" spans="1:7" ht="15.95" customHeight="1">
      <c r="A56" s="98">
        <v>26</v>
      </c>
      <c r="B56" s="99" t="s">
        <v>35</v>
      </c>
      <c r="C56" s="102"/>
      <c r="D56" s="141" t="s">
        <v>343</v>
      </c>
      <c r="E56" s="140"/>
      <c r="F56" s="142"/>
      <c r="G56" s="140"/>
    </row>
    <row r="57" spans="1:7" ht="15.95" customHeight="1">
      <c r="A57" s="98"/>
      <c r="B57" s="104"/>
      <c r="C57" s="97"/>
      <c r="D57" s="142"/>
      <c r="E57" s="140"/>
      <c r="F57" s="142"/>
      <c r="G57" s="97"/>
    </row>
    <row r="58" spans="1:7" ht="15.95" customHeight="1">
      <c r="A58" s="98">
        <v>27</v>
      </c>
      <c r="B58" s="97" t="s">
        <v>258</v>
      </c>
      <c r="C58" s="97"/>
      <c r="D58" s="142"/>
      <c r="E58" s="141" t="s">
        <v>346</v>
      </c>
      <c r="F58" s="142"/>
      <c r="G58" s="97"/>
    </row>
    <row r="59" spans="1:7" ht="15.95" customHeight="1">
      <c r="A59" s="98"/>
      <c r="B59" s="105"/>
      <c r="C59" s="103"/>
      <c r="D59" s="143"/>
      <c r="E59" s="142"/>
      <c r="F59" s="142"/>
      <c r="G59" s="97"/>
    </row>
    <row r="60" spans="1:7" ht="15.95" customHeight="1">
      <c r="A60" s="98">
        <v>28</v>
      </c>
      <c r="B60" s="99" t="s">
        <v>53</v>
      </c>
      <c r="C60" s="102"/>
      <c r="D60" s="140" t="s">
        <v>343</v>
      </c>
      <c r="E60" s="142"/>
      <c r="F60" s="142"/>
      <c r="G60" s="97"/>
    </row>
    <row r="61" spans="1:7" ht="15.95" customHeight="1">
      <c r="A61" s="98"/>
      <c r="B61" s="106"/>
      <c r="C61" s="97"/>
      <c r="D61" s="140"/>
      <c r="E61" s="142"/>
      <c r="F61" s="143"/>
      <c r="G61" s="97"/>
    </row>
    <row r="62" spans="1:7" ht="15.95" customHeight="1">
      <c r="A62" s="98">
        <v>29</v>
      </c>
      <c r="B62" s="97" t="s">
        <v>42</v>
      </c>
      <c r="C62" s="97"/>
      <c r="D62" s="140"/>
      <c r="E62" s="142"/>
      <c r="F62" s="140" t="s">
        <v>352</v>
      </c>
      <c r="G62" s="97"/>
    </row>
    <row r="63" spans="1:7" ht="15.95" customHeight="1">
      <c r="A63" s="98"/>
      <c r="B63" s="105"/>
      <c r="C63" s="103"/>
      <c r="D63" s="140"/>
      <c r="E63" s="142"/>
      <c r="F63" s="140"/>
      <c r="G63" s="97"/>
    </row>
    <row r="64" spans="1:7" ht="15.95" customHeight="1">
      <c r="A64" s="98">
        <v>30</v>
      </c>
      <c r="B64" s="99" t="s">
        <v>52</v>
      </c>
      <c r="C64" s="102"/>
      <c r="D64" s="141" t="s">
        <v>343</v>
      </c>
      <c r="E64" s="142"/>
      <c r="F64" s="140"/>
      <c r="G64" s="97"/>
    </row>
    <row r="65" spans="1:7" ht="15.95" customHeight="1">
      <c r="A65" s="98"/>
      <c r="B65" s="104"/>
      <c r="C65" s="97"/>
      <c r="D65" s="142"/>
      <c r="E65" s="143"/>
      <c r="F65" s="140"/>
      <c r="G65" s="97"/>
    </row>
    <row r="66" spans="1:7" ht="15.95" customHeight="1">
      <c r="A66" s="98">
        <v>31</v>
      </c>
      <c r="B66" s="221" t="s">
        <v>261</v>
      </c>
      <c r="C66" s="221"/>
      <c r="D66" s="142"/>
      <c r="E66" s="140" t="s">
        <v>346</v>
      </c>
      <c r="F66" s="140"/>
      <c r="G66" s="97"/>
    </row>
    <row r="67" spans="1:7" ht="15.95" customHeight="1">
      <c r="A67" s="98"/>
      <c r="B67" s="105"/>
      <c r="C67" s="103"/>
      <c r="D67" s="143"/>
      <c r="E67" s="140"/>
      <c r="F67" s="140"/>
      <c r="G67" s="97"/>
    </row>
    <row r="68" spans="1:7" ht="15.95" customHeight="1">
      <c r="A68" s="98">
        <v>32</v>
      </c>
      <c r="B68" s="99" t="s">
        <v>40</v>
      </c>
      <c r="C68" s="102"/>
      <c r="D68" s="140"/>
      <c r="E68" s="140"/>
      <c r="F68" s="140"/>
      <c r="G68" s="97"/>
    </row>
    <row r="69" spans="1:7" ht="9.75" customHeight="1">
      <c r="A69" s="98"/>
      <c r="B69" s="104"/>
      <c r="C69" s="97"/>
      <c r="D69" s="97"/>
      <c r="E69" s="122"/>
      <c r="F69" s="140"/>
      <c r="G69" s="97"/>
    </row>
    <row r="70" spans="1:7">
      <c r="A70" s="98"/>
      <c r="B70" s="220" t="s">
        <v>434</v>
      </c>
      <c r="C70" s="220"/>
      <c r="D70" s="97"/>
      <c r="E70" s="122"/>
      <c r="F70" s="140"/>
      <c r="G70" s="97"/>
    </row>
    <row r="71" spans="1:7" ht="15">
      <c r="A71" s="33" t="s">
        <v>330</v>
      </c>
      <c r="B71" s="97"/>
      <c r="C71" s="97"/>
      <c r="D71" s="97"/>
      <c r="E71" s="140"/>
      <c r="F71" s="140"/>
      <c r="G71" s="97"/>
    </row>
    <row r="72" spans="1:7">
      <c r="A72" s="97"/>
      <c r="B72" s="97"/>
      <c r="C72" s="97"/>
      <c r="D72" s="97"/>
      <c r="E72" s="140"/>
      <c r="F72" s="140"/>
      <c r="G72" s="97"/>
    </row>
    <row r="73" spans="1:7">
      <c r="A73" s="97"/>
      <c r="B73" s="97"/>
      <c r="C73" s="97"/>
      <c r="D73" s="97"/>
      <c r="E73" s="140"/>
      <c r="F73" s="140"/>
      <c r="G73" s="97"/>
    </row>
    <row r="74" spans="1:7">
      <c r="A74" s="97"/>
      <c r="B74" s="97"/>
      <c r="C74" s="97"/>
      <c r="D74" s="97"/>
      <c r="E74" s="140"/>
      <c r="F74" s="140"/>
      <c r="G74" s="97"/>
    </row>
  </sheetData>
  <mergeCells count="8">
    <mergeCell ref="B70:C70"/>
    <mergeCell ref="B66:C66"/>
    <mergeCell ref="A2:F2"/>
    <mergeCell ref="A3:G3"/>
    <mergeCell ref="B44:C44"/>
    <mergeCell ref="B40:C40"/>
    <mergeCell ref="B33:C33"/>
    <mergeCell ref="B7:C7"/>
  </mergeCells>
  <pageMargins left="0" right="0" top="0.39370078740157483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38"/>
  <sheetViews>
    <sheetView zoomScale="85" zoomScaleNormal="85" workbookViewId="0">
      <selection activeCell="A38" sqref="A38"/>
    </sheetView>
  </sheetViews>
  <sheetFormatPr defaultRowHeight="14.25"/>
  <cols>
    <col min="1" max="1" width="7.375" customWidth="1"/>
    <col min="3" max="3" width="51.25" customWidth="1"/>
    <col min="4" max="4" width="18.875" customWidth="1"/>
    <col min="5" max="5" width="15.875" customWidth="1"/>
    <col min="6" max="6" width="15.5" customWidth="1"/>
    <col min="7" max="7" width="14.625" customWidth="1"/>
  </cols>
  <sheetData>
    <row r="3" spans="1:7">
      <c r="A3" s="230" t="s">
        <v>20</v>
      </c>
      <c r="B3" s="230"/>
      <c r="C3" s="230"/>
      <c r="D3" s="230"/>
      <c r="E3" s="230"/>
      <c r="F3" s="230"/>
      <c r="G3" s="230"/>
    </row>
    <row r="5" spans="1:7">
      <c r="A5" s="1">
        <v>1</v>
      </c>
      <c r="B5" s="3" t="s">
        <v>155</v>
      </c>
      <c r="C5" s="3"/>
      <c r="D5" s="114"/>
    </row>
    <row r="6" spans="1:7">
      <c r="A6" s="1"/>
      <c r="B6" s="4"/>
      <c r="C6" s="5"/>
      <c r="D6" s="114"/>
    </row>
    <row r="7" spans="1:7">
      <c r="A7" s="1">
        <v>2</v>
      </c>
      <c r="B7" s="226" t="s">
        <v>261</v>
      </c>
      <c r="C7" s="227"/>
      <c r="D7" s="116"/>
    </row>
    <row r="8" spans="1:7">
      <c r="A8" s="1"/>
      <c r="D8" s="117"/>
      <c r="E8" s="114"/>
    </row>
    <row r="9" spans="1:7">
      <c r="A9" s="1">
        <v>3</v>
      </c>
      <c r="B9" t="s">
        <v>165</v>
      </c>
      <c r="D9" s="117"/>
      <c r="E9" s="116" t="s">
        <v>340</v>
      </c>
    </row>
    <row r="10" spans="1:7">
      <c r="A10" s="1"/>
      <c r="B10" s="10"/>
      <c r="C10" s="8"/>
      <c r="D10" s="118"/>
      <c r="E10" s="117"/>
    </row>
    <row r="11" spans="1:7">
      <c r="A11" s="1">
        <v>4</v>
      </c>
      <c r="B11" s="3" t="s">
        <v>162</v>
      </c>
      <c r="C11" s="7"/>
      <c r="D11" s="114" t="s">
        <v>325</v>
      </c>
      <c r="E11" s="117"/>
    </row>
    <row r="12" spans="1:7" ht="16.5">
      <c r="A12" s="1"/>
      <c r="B12" s="12"/>
      <c r="D12" s="114"/>
      <c r="E12" s="117"/>
    </row>
    <row r="13" spans="1:7">
      <c r="A13" s="1">
        <v>5</v>
      </c>
      <c r="B13" t="s">
        <v>164</v>
      </c>
      <c r="D13" s="114"/>
      <c r="E13" s="117"/>
      <c r="F13" s="8" t="s">
        <v>344</v>
      </c>
    </row>
    <row r="14" spans="1:7">
      <c r="A14" s="1"/>
      <c r="B14" s="10"/>
      <c r="C14" s="8"/>
      <c r="D14" s="114"/>
      <c r="E14" s="117"/>
      <c r="F14" s="5"/>
    </row>
    <row r="15" spans="1:7">
      <c r="A15" s="1">
        <v>6</v>
      </c>
      <c r="B15" s="3" t="s">
        <v>166</v>
      </c>
      <c r="C15" s="7"/>
      <c r="D15" s="116" t="s">
        <v>325</v>
      </c>
      <c r="E15" s="117"/>
      <c r="F15" s="5"/>
    </row>
    <row r="16" spans="1:7" ht="16.5">
      <c r="A16" s="1"/>
      <c r="B16" s="9"/>
      <c r="D16" s="117"/>
      <c r="E16" s="118"/>
      <c r="F16" s="5"/>
    </row>
    <row r="17" spans="1:7" ht="16.5" customHeight="1">
      <c r="A17" s="1">
        <v>7</v>
      </c>
      <c r="B17" s="226" t="s">
        <v>261</v>
      </c>
      <c r="C17" s="226"/>
      <c r="D17" s="117"/>
      <c r="E17" s="114" t="s">
        <v>340</v>
      </c>
      <c r="F17" s="5"/>
    </row>
    <row r="18" spans="1:7">
      <c r="A18" s="1"/>
      <c r="B18" s="10"/>
      <c r="C18" s="8"/>
      <c r="D18" s="118"/>
      <c r="E18" s="114"/>
      <c r="F18" s="5"/>
    </row>
    <row r="19" spans="1:7">
      <c r="A19" s="1">
        <v>8</v>
      </c>
      <c r="B19" s="3" t="s">
        <v>278</v>
      </c>
      <c r="C19" s="7"/>
      <c r="D19" s="114"/>
      <c r="E19" s="114"/>
      <c r="F19" s="5"/>
    </row>
    <row r="20" spans="1:7" ht="16.5">
      <c r="A20" s="1"/>
      <c r="B20" s="9"/>
      <c r="D20" s="114"/>
      <c r="E20" s="114"/>
      <c r="F20" s="5"/>
      <c r="G20" s="6"/>
    </row>
    <row r="21" spans="1:7">
      <c r="A21" s="1">
        <v>9</v>
      </c>
      <c r="B21" s="3" t="s">
        <v>159</v>
      </c>
      <c r="C21" s="3"/>
      <c r="D21" s="114"/>
      <c r="E21" s="114"/>
      <c r="F21" s="5"/>
      <c r="G21" s="194" t="s">
        <v>417</v>
      </c>
    </row>
    <row r="22" spans="1:7">
      <c r="A22" s="1"/>
      <c r="B22" s="4"/>
      <c r="C22" s="5"/>
      <c r="D22" s="119"/>
      <c r="E22" s="114"/>
      <c r="F22" s="5"/>
      <c r="G22" s="4"/>
    </row>
    <row r="23" spans="1:7">
      <c r="A23" s="1">
        <v>10</v>
      </c>
      <c r="B23" s="3" t="s">
        <v>156</v>
      </c>
      <c r="C23" s="7"/>
      <c r="D23" s="116" t="s">
        <v>325</v>
      </c>
      <c r="E23" s="114"/>
      <c r="F23" s="5"/>
      <c r="G23" s="4"/>
    </row>
    <row r="24" spans="1:7" ht="16.5">
      <c r="A24" s="1"/>
      <c r="B24" s="9"/>
      <c r="D24" s="117"/>
      <c r="E24" s="114"/>
      <c r="F24" s="5"/>
      <c r="G24" s="4"/>
    </row>
    <row r="25" spans="1:7">
      <c r="A25" s="1"/>
      <c r="D25" s="117"/>
      <c r="E25" s="114"/>
      <c r="F25" s="5"/>
      <c r="G25" s="4"/>
    </row>
    <row r="26" spans="1:7">
      <c r="A26" s="1">
        <v>11</v>
      </c>
      <c r="B26" s="3" t="s">
        <v>160</v>
      </c>
      <c r="C26" s="3"/>
      <c r="D26" s="117"/>
      <c r="E26" s="116" t="s">
        <v>340</v>
      </c>
      <c r="F26" s="5"/>
      <c r="G26" s="4"/>
    </row>
    <row r="27" spans="1:7">
      <c r="A27" s="1"/>
      <c r="B27" s="4"/>
      <c r="C27" s="5"/>
      <c r="D27" s="118"/>
      <c r="E27" s="117"/>
      <c r="F27" s="5"/>
      <c r="G27" s="4"/>
    </row>
    <row r="28" spans="1:7">
      <c r="A28" s="1">
        <v>12</v>
      </c>
      <c r="B28" s="3" t="s">
        <v>158</v>
      </c>
      <c r="C28" s="7"/>
      <c r="D28" s="114" t="s">
        <v>325</v>
      </c>
      <c r="E28" s="117"/>
      <c r="F28" s="5"/>
      <c r="G28" s="4"/>
    </row>
    <row r="29" spans="1:7" ht="16.5">
      <c r="A29" s="1"/>
      <c r="B29" s="12"/>
      <c r="D29" s="114"/>
      <c r="E29" s="117"/>
      <c r="F29" s="11"/>
      <c r="G29" s="4"/>
    </row>
    <row r="30" spans="1:7">
      <c r="A30" s="1">
        <v>13</v>
      </c>
      <c r="B30" t="s">
        <v>157</v>
      </c>
      <c r="D30" s="114"/>
      <c r="E30" s="117"/>
      <c r="F30" t="s">
        <v>344</v>
      </c>
      <c r="G30" s="4"/>
    </row>
    <row r="31" spans="1:7">
      <c r="A31" s="1"/>
      <c r="B31" s="10"/>
      <c r="C31" s="8"/>
      <c r="D31" s="114"/>
      <c r="E31" s="117"/>
      <c r="G31" s="4"/>
    </row>
    <row r="32" spans="1:7">
      <c r="A32" s="1">
        <v>14</v>
      </c>
      <c r="B32" s="3" t="s">
        <v>161</v>
      </c>
      <c r="C32" s="7"/>
      <c r="D32" s="116" t="s">
        <v>325</v>
      </c>
      <c r="E32" s="117"/>
      <c r="G32" s="4"/>
    </row>
    <row r="33" spans="1:7" ht="16.5">
      <c r="A33" s="1"/>
      <c r="B33" s="9"/>
      <c r="D33" s="117"/>
      <c r="E33" s="118"/>
      <c r="G33" s="4"/>
    </row>
    <row r="34" spans="1:7" ht="16.5" customHeight="1">
      <c r="A34" s="1">
        <v>15</v>
      </c>
      <c r="B34" s="226" t="s">
        <v>261</v>
      </c>
      <c r="C34" s="226"/>
      <c r="D34" s="117"/>
      <c r="E34" s="114" t="s">
        <v>340</v>
      </c>
      <c r="G34" s="4"/>
    </row>
    <row r="35" spans="1:7">
      <c r="A35" s="1"/>
      <c r="B35" s="10"/>
      <c r="C35" s="8"/>
      <c r="D35" s="118"/>
      <c r="E35" s="114"/>
      <c r="G35" s="4"/>
    </row>
    <row r="36" spans="1:7">
      <c r="A36" s="1">
        <v>16</v>
      </c>
      <c r="B36" s="3" t="s">
        <v>163</v>
      </c>
      <c r="C36" s="7"/>
      <c r="D36" s="114"/>
      <c r="G36" s="4"/>
    </row>
    <row r="37" spans="1:7" ht="16.5">
      <c r="A37" s="1"/>
      <c r="B37" s="9"/>
      <c r="D37" s="114"/>
      <c r="G37" s="4"/>
    </row>
    <row r="38" spans="1:7" ht="15">
      <c r="A38" s="33" t="s">
        <v>330</v>
      </c>
    </row>
  </sheetData>
  <mergeCells count="4">
    <mergeCell ref="B7:C7"/>
    <mergeCell ref="B17:C17"/>
    <mergeCell ref="A3:G3"/>
    <mergeCell ref="B34:C34"/>
  </mergeCells>
  <pageMargins left="0.11811023622047245" right="0" top="0.39370078740157483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5"/>
  <sheetViews>
    <sheetView topLeftCell="A49" zoomScaleNormal="100" workbookViewId="0">
      <selection activeCell="C60" sqref="C60"/>
    </sheetView>
  </sheetViews>
  <sheetFormatPr defaultRowHeight="14.25"/>
  <cols>
    <col min="1" max="1" width="5.375" customWidth="1"/>
    <col min="2" max="2" width="7.125" customWidth="1"/>
    <col min="3" max="3" width="54" customWidth="1"/>
    <col min="4" max="4" width="17.375" style="114" customWidth="1"/>
    <col min="5" max="5" width="17.625" customWidth="1"/>
    <col min="6" max="6" width="14.25" customWidth="1"/>
    <col min="7" max="7" width="15.5" customWidth="1"/>
    <col min="8" max="8" width="9.125" style="4"/>
  </cols>
  <sheetData>
    <row r="1" spans="1:8" ht="18.75" customHeight="1">
      <c r="A1" s="229"/>
      <c r="B1" s="229"/>
      <c r="C1" s="229"/>
      <c r="D1" s="229"/>
      <c r="E1" s="229"/>
      <c r="F1" s="229"/>
    </row>
    <row r="2" spans="1:8" ht="15">
      <c r="A2" s="229"/>
      <c r="B2" s="229"/>
      <c r="C2" s="229"/>
      <c r="D2" s="229"/>
      <c r="E2" s="229"/>
      <c r="F2" s="229"/>
    </row>
    <row r="3" spans="1:8" ht="15" customHeight="1">
      <c r="A3" s="230" t="s">
        <v>22</v>
      </c>
      <c r="B3" s="230"/>
      <c r="C3" s="230"/>
      <c r="D3" s="230"/>
      <c r="E3" s="230"/>
      <c r="F3" s="230"/>
      <c r="G3" s="230"/>
      <c r="H3" s="205"/>
    </row>
    <row r="4" spans="1:8" ht="21" customHeight="1"/>
    <row r="5" spans="1:8">
      <c r="A5" s="1">
        <v>1</v>
      </c>
      <c r="B5" s="3" t="s">
        <v>177</v>
      </c>
      <c r="C5" s="3"/>
    </row>
    <row r="6" spans="1:8">
      <c r="A6" s="1"/>
      <c r="B6" s="4"/>
      <c r="C6" s="5"/>
    </row>
    <row r="7" spans="1:8">
      <c r="A7" s="1">
        <v>2</v>
      </c>
      <c r="B7" s="226" t="s">
        <v>264</v>
      </c>
      <c r="C7" s="227"/>
      <c r="D7" s="116"/>
    </row>
    <row r="8" spans="1:8" ht="16.5">
      <c r="A8" s="1"/>
      <c r="B8" s="9"/>
      <c r="D8" s="117"/>
      <c r="E8" s="114"/>
    </row>
    <row r="9" spans="1:8">
      <c r="A9" s="1">
        <v>3</v>
      </c>
      <c r="B9" t="s">
        <v>169</v>
      </c>
      <c r="D9" s="117"/>
      <c r="E9" s="116" t="s">
        <v>354</v>
      </c>
    </row>
    <row r="10" spans="1:8">
      <c r="A10" s="1"/>
      <c r="B10" s="10"/>
      <c r="C10" s="8"/>
      <c r="D10" s="118"/>
      <c r="E10" s="117"/>
    </row>
    <row r="11" spans="1:8">
      <c r="A11" s="1">
        <v>4</v>
      </c>
      <c r="B11" s="3" t="s">
        <v>170</v>
      </c>
      <c r="C11" s="7"/>
      <c r="D11" s="114" t="s">
        <v>350</v>
      </c>
      <c r="E11" s="117"/>
    </row>
    <row r="12" spans="1:8" ht="16.5">
      <c r="A12" s="1"/>
      <c r="B12" s="12"/>
      <c r="E12" s="117"/>
    </row>
    <row r="13" spans="1:8">
      <c r="A13" s="1">
        <v>5</v>
      </c>
      <c r="B13" t="s">
        <v>281</v>
      </c>
      <c r="E13" s="117"/>
      <c r="F13" s="8" t="s">
        <v>416</v>
      </c>
    </row>
    <row r="14" spans="1:8">
      <c r="A14" s="1"/>
      <c r="B14" s="10"/>
      <c r="C14" s="8"/>
      <c r="E14" s="117"/>
      <c r="F14" s="5"/>
    </row>
    <row r="15" spans="1:8">
      <c r="A15" s="1">
        <v>6</v>
      </c>
      <c r="B15" s="3" t="s">
        <v>183</v>
      </c>
      <c r="C15" s="7"/>
      <c r="D15" s="116" t="s">
        <v>350</v>
      </c>
      <c r="E15" s="117"/>
      <c r="F15" s="5"/>
    </row>
    <row r="16" spans="1:8" ht="16.5">
      <c r="A16" s="1"/>
      <c r="B16" s="9"/>
      <c r="D16" s="117"/>
      <c r="E16" s="118"/>
      <c r="F16" s="5"/>
    </row>
    <row r="17" spans="1:7" ht="16.5" customHeight="1">
      <c r="A17" s="1">
        <v>7</v>
      </c>
      <c r="B17" s="226" t="s">
        <v>264</v>
      </c>
      <c r="C17" s="226"/>
      <c r="D17" s="117"/>
      <c r="E17" s="114" t="s">
        <v>354</v>
      </c>
      <c r="F17" s="5"/>
    </row>
    <row r="18" spans="1:7">
      <c r="A18" s="1"/>
      <c r="B18" s="10"/>
      <c r="C18" s="8"/>
      <c r="D18" s="118"/>
      <c r="E18" s="114"/>
      <c r="F18" s="5"/>
    </row>
    <row r="19" spans="1:7">
      <c r="A19" s="1">
        <v>8</v>
      </c>
      <c r="B19" s="3" t="s">
        <v>174</v>
      </c>
      <c r="C19" s="7"/>
      <c r="E19" s="114"/>
      <c r="F19" s="5"/>
    </row>
    <row r="20" spans="1:7" ht="16.5">
      <c r="A20" s="1"/>
      <c r="B20" s="9"/>
      <c r="E20" s="114"/>
      <c r="F20" s="5"/>
      <c r="G20" s="6"/>
    </row>
    <row r="21" spans="1:7">
      <c r="A21" s="1">
        <v>9</v>
      </c>
      <c r="B21" s="3" t="s">
        <v>171</v>
      </c>
      <c r="C21" s="3"/>
      <c r="E21" s="114"/>
      <c r="F21" s="5"/>
      <c r="G21" s="10" t="s">
        <v>419</v>
      </c>
    </row>
    <row r="22" spans="1:7">
      <c r="A22" s="1"/>
      <c r="B22" s="4"/>
      <c r="C22" s="5"/>
      <c r="E22" s="114"/>
      <c r="F22" s="5"/>
      <c r="G22" s="4"/>
    </row>
    <row r="23" spans="1:7">
      <c r="A23" s="1">
        <v>10</v>
      </c>
      <c r="B23" s="226" t="s">
        <v>264</v>
      </c>
      <c r="C23" s="227"/>
      <c r="D23" s="116"/>
      <c r="E23" s="114"/>
      <c r="F23" s="5"/>
      <c r="G23" s="4"/>
    </row>
    <row r="24" spans="1:7" ht="16.5">
      <c r="A24" s="1"/>
      <c r="B24" s="9"/>
      <c r="D24" s="117"/>
      <c r="E24" s="114"/>
      <c r="F24" s="5"/>
      <c r="G24" s="4"/>
    </row>
    <row r="25" spans="1:7">
      <c r="A25" s="1">
        <v>11</v>
      </c>
      <c r="B25" t="s">
        <v>178</v>
      </c>
      <c r="D25" s="117"/>
      <c r="E25" s="116" t="s">
        <v>354</v>
      </c>
      <c r="F25" s="5"/>
      <c r="G25" s="4"/>
    </row>
    <row r="26" spans="1:7">
      <c r="A26" s="1"/>
      <c r="B26" s="10"/>
      <c r="C26" s="8"/>
      <c r="D26" s="118"/>
      <c r="E26" s="117"/>
      <c r="F26" s="5"/>
      <c r="G26" s="4"/>
    </row>
    <row r="27" spans="1:7">
      <c r="A27" s="1">
        <v>12</v>
      </c>
      <c r="B27" t="s">
        <v>279</v>
      </c>
      <c r="C27" s="7"/>
      <c r="D27" s="114" t="s">
        <v>350</v>
      </c>
      <c r="E27" s="117"/>
      <c r="F27" s="5"/>
      <c r="G27" s="4"/>
    </row>
    <row r="28" spans="1:7" ht="16.5">
      <c r="A28" s="1"/>
      <c r="B28" s="12"/>
      <c r="E28" s="117"/>
      <c r="F28" s="5"/>
      <c r="G28" s="4"/>
    </row>
    <row r="29" spans="1:7">
      <c r="A29" s="1"/>
      <c r="E29" s="117"/>
      <c r="F29" s="11"/>
      <c r="G29" s="4"/>
    </row>
    <row r="30" spans="1:7">
      <c r="A30" s="1">
        <v>13</v>
      </c>
      <c r="B30" t="s">
        <v>179</v>
      </c>
      <c r="E30" s="117"/>
      <c r="F30" t="s">
        <v>416</v>
      </c>
      <c r="G30" s="4"/>
    </row>
    <row r="31" spans="1:7">
      <c r="A31" s="1"/>
      <c r="B31" s="10"/>
      <c r="C31" s="8"/>
      <c r="E31" s="117"/>
      <c r="G31" s="4"/>
    </row>
    <row r="32" spans="1:7">
      <c r="A32" s="1">
        <v>14</v>
      </c>
      <c r="B32" s="3" t="s">
        <v>168</v>
      </c>
      <c r="C32" s="7"/>
      <c r="D32" s="116" t="s">
        <v>350</v>
      </c>
      <c r="E32" s="117"/>
      <c r="G32" s="4"/>
    </row>
    <row r="33" spans="1:9" ht="16.5">
      <c r="A33" s="1"/>
      <c r="B33" s="9"/>
      <c r="D33" s="117"/>
      <c r="E33" s="118"/>
      <c r="G33" s="4"/>
    </row>
    <row r="34" spans="1:9" ht="16.5" customHeight="1">
      <c r="A34" s="1">
        <v>15</v>
      </c>
      <c r="B34" s="226" t="s">
        <v>264</v>
      </c>
      <c r="C34" s="226"/>
      <c r="D34" s="117"/>
      <c r="E34" s="114" t="s">
        <v>354</v>
      </c>
      <c r="G34" s="4"/>
    </row>
    <row r="35" spans="1:9">
      <c r="A35" s="1"/>
      <c r="B35" s="10"/>
      <c r="C35" s="8"/>
      <c r="D35" s="118"/>
      <c r="G35" s="4"/>
    </row>
    <row r="36" spans="1:9">
      <c r="A36" s="1">
        <v>16</v>
      </c>
      <c r="B36" s="3" t="s">
        <v>175</v>
      </c>
      <c r="C36" s="7"/>
      <c r="G36" s="4"/>
    </row>
    <row r="37" spans="1:9" ht="16.5">
      <c r="A37" s="1"/>
      <c r="B37" s="9"/>
      <c r="G37" s="4"/>
      <c r="I37" s="4"/>
    </row>
    <row r="38" spans="1:9" ht="6" customHeight="1">
      <c r="G38" s="4"/>
    </row>
    <row r="39" spans="1:9" ht="15" customHeight="1">
      <c r="A39" s="1">
        <v>17</v>
      </c>
      <c r="B39" s="3" t="s">
        <v>181</v>
      </c>
      <c r="C39" s="3"/>
      <c r="G39" s="4"/>
    </row>
    <row r="40" spans="1:9">
      <c r="A40" s="1"/>
      <c r="B40" s="4"/>
      <c r="C40" s="5"/>
      <c r="G40" s="4"/>
    </row>
    <row r="41" spans="1:9">
      <c r="A41" s="1">
        <v>18</v>
      </c>
      <c r="B41" s="226" t="s">
        <v>264</v>
      </c>
      <c r="C41" s="227"/>
      <c r="D41" s="116"/>
      <c r="G41" s="4"/>
    </row>
    <row r="42" spans="1:9" ht="16.5">
      <c r="A42" s="1"/>
      <c r="B42" s="9"/>
      <c r="D42" s="117"/>
      <c r="G42" s="4"/>
    </row>
    <row r="43" spans="1:9">
      <c r="A43" s="1">
        <v>19</v>
      </c>
      <c r="B43" t="s">
        <v>172</v>
      </c>
      <c r="D43" s="117"/>
      <c r="E43" s="116" t="s">
        <v>354</v>
      </c>
      <c r="G43" s="4"/>
    </row>
    <row r="44" spans="1:9">
      <c r="A44" s="1"/>
      <c r="B44" s="10"/>
      <c r="C44" s="8"/>
      <c r="D44" s="118"/>
      <c r="E44" s="5"/>
      <c r="G44" s="4"/>
    </row>
    <row r="45" spans="1:9">
      <c r="A45" s="1">
        <v>20</v>
      </c>
      <c r="B45" s="3" t="s">
        <v>280</v>
      </c>
      <c r="C45" s="7"/>
      <c r="D45" s="114" t="s">
        <v>351</v>
      </c>
      <c r="E45" s="5"/>
      <c r="G45" s="4"/>
    </row>
    <row r="46" spans="1:9" ht="16.5">
      <c r="A46" s="1"/>
      <c r="B46" s="12"/>
      <c r="E46" s="5"/>
      <c r="G46" s="4"/>
    </row>
    <row r="47" spans="1:9">
      <c r="A47" s="1"/>
      <c r="E47" s="5"/>
      <c r="F47" s="6"/>
      <c r="G47" s="4"/>
    </row>
    <row r="48" spans="1:9">
      <c r="A48" s="1">
        <v>21</v>
      </c>
      <c r="B48" t="s">
        <v>173</v>
      </c>
      <c r="E48" s="5"/>
      <c r="F48" s="8" t="s">
        <v>418</v>
      </c>
      <c r="G48" s="4"/>
    </row>
    <row r="49" spans="1:7">
      <c r="A49" s="1"/>
      <c r="B49" s="10"/>
      <c r="C49" s="8"/>
      <c r="E49" s="5"/>
      <c r="F49" s="5"/>
      <c r="G49" s="4"/>
    </row>
    <row r="50" spans="1:7">
      <c r="A50" s="1">
        <v>22</v>
      </c>
      <c r="B50" s="3" t="s">
        <v>184</v>
      </c>
      <c r="C50" s="7"/>
      <c r="D50" s="116" t="s">
        <v>351</v>
      </c>
      <c r="E50" s="5"/>
      <c r="F50" s="5"/>
      <c r="G50" s="4"/>
    </row>
    <row r="51" spans="1:7" ht="16.5">
      <c r="A51" s="1"/>
      <c r="B51" s="9"/>
      <c r="D51" s="117"/>
      <c r="E51" s="11"/>
      <c r="F51" s="5"/>
      <c r="G51" s="4"/>
    </row>
    <row r="52" spans="1:7" ht="16.5" customHeight="1">
      <c r="A52" s="1">
        <v>23</v>
      </c>
      <c r="B52" s="226" t="s">
        <v>264</v>
      </c>
      <c r="C52" s="226"/>
      <c r="D52" s="117"/>
      <c r="E52" t="s">
        <v>416</v>
      </c>
      <c r="F52" s="5"/>
      <c r="G52" s="4"/>
    </row>
    <row r="53" spans="1:7">
      <c r="A53" s="1"/>
      <c r="B53" s="10"/>
      <c r="C53" s="8"/>
      <c r="D53" s="118"/>
      <c r="F53" s="5"/>
      <c r="G53" s="4"/>
    </row>
    <row r="54" spans="1:7">
      <c r="A54" s="1">
        <v>24</v>
      </c>
      <c r="B54" s="3" t="s">
        <v>180</v>
      </c>
      <c r="C54" s="7"/>
      <c r="F54" s="5"/>
      <c r="G54" s="4"/>
    </row>
    <row r="55" spans="1:7" ht="16.5">
      <c r="A55" s="1"/>
      <c r="B55" s="9"/>
      <c r="F55" s="5"/>
      <c r="G55" s="6"/>
    </row>
    <row r="56" spans="1:7">
      <c r="A56" s="1">
        <v>25</v>
      </c>
      <c r="B56" s="3" t="s">
        <v>185</v>
      </c>
      <c r="C56" s="3"/>
      <c r="F56" s="5"/>
      <c r="G56" s="10" t="s">
        <v>419</v>
      </c>
    </row>
    <row r="57" spans="1:7">
      <c r="A57" s="1"/>
      <c r="B57" s="4"/>
      <c r="C57" s="5"/>
      <c r="F57" s="5"/>
    </row>
    <row r="58" spans="1:7">
      <c r="A58" s="1">
        <v>26</v>
      </c>
      <c r="B58" s="226" t="s">
        <v>264</v>
      </c>
      <c r="C58" s="227"/>
      <c r="D58" s="116"/>
      <c r="F58" s="5"/>
    </row>
    <row r="59" spans="1:7" ht="16.5">
      <c r="A59" s="1"/>
      <c r="B59" s="9"/>
      <c r="D59" s="117"/>
      <c r="F59" s="5"/>
    </row>
    <row r="60" spans="1:7">
      <c r="A60" s="1">
        <v>27</v>
      </c>
      <c r="B60" t="s">
        <v>176</v>
      </c>
      <c r="D60" s="117"/>
      <c r="E60" s="8" t="s">
        <v>416</v>
      </c>
      <c r="F60" s="5"/>
    </row>
    <row r="61" spans="1:7">
      <c r="A61" s="1"/>
      <c r="B61" s="10"/>
      <c r="C61" s="8"/>
      <c r="D61" s="117"/>
      <c r="E61" s="5"/>
      <c r="F61" s="5"/>
    </row>
    <row r="62" spans="1:7">
      <c r="A62" s="1">
        <v>28</v>
      </c>
      <c r="B62" s="3" t="s">
        <v>186</v>
      </c>
      <c r="C62" s="7"/>
      <c r="D62" s="114" t="s">
        <v>351</v>
      </c>
      <c r="E62" s="5"/>
      <c r="F62" s="5"/>
    </row>
    <row r="63" spans="1:7" ht="16.5">
      <c r="A63" s="1"/>
      <c r="B63" s="12"/>
      <c r="E63" s="5"/>
      <c r="F63" s="5"/>
    </row>
    <row r="64" spans="1:7">
      <c r="A64" s="1"/>
      <c r="E64" s="5"/>
      <c r="F64" s="11"/>
    </row>
    <row r="65" spans="1:6">
      <c r="A65" s="1">
        <v>29</v>
      </c>
      <c r="B65" t="s">
        <v>167</v>
      </c>
      <c r="E65" s="5"/>
      <c r="F65" t="s">
        <v>418</v>
      </c>
    </row>
    <row r="66" spans="1:6">
      <c r="A66" s="1"/>
      <c r="B66" s="10"/>
      <c r="C66" s="8"/>
      <c r="E66" s="5"/>
    </row>
    <row r="67" spans="1:6">
      <c r="A67" s="1">
        <v>30</v>
      </c>
      <c r="B67" s="226" t="s">
        <v>264</v>
      </c>
      <c r="C67" s="227"/>
      <c r="D67" s="116"/>
      <c r="E67" s="5"/>
    </row>
    <row r="68" spans="1:6" ht="16.5">
      <c r="A68" s="1"/>
      <c r="B68" s="9"/>
      <c r="D68" s="117"/>
      <c r="E68" s="11"/>
    </row>
    <row r="69" spans="1:6" ht="16.5" customHeight="1">
      <c r="A69" s="1">
        <v>31</v>
      </c>
      <c r="B69" s="226" t="s">
        <v>264</v>
      </c>
      <c r="C69" s="226"/>
      <c r="D69" s="117"/>
      <c r="E69" t="s">
        <v>416</v>
      </c>
    </row>
    <row r="70" spans="1:6">
      <c r="A70" s="1"/>
      <c r="B70" s="10"/>
      <c r="C70" s="8"/>
      <c r="D70" s="118"/>
    </row>
    <row r="71" spans="1:6">
      <c r="A71" s="1">
        <v>32</v>
      </c>
      <c r="B71" s="3" t="s">
        <v>182</v>
      </c>
      <c r="C71" s="7"/>
    </row>
    <row r="72" spans="1:6" ht="16.5">
      <c r="A72" s="1"/>
      <c r="B72" s="9"/>
    </row>
    <row r="73" spans="1:6">
      <c r="A73" s="1"/>
      <c r="B73" s="230" t="s">
        <v>431</v>
      </c>
      <c r="C73" s="230"/>
    </row>
    <row r="74" spans="1:6" ht="9.75" customHeight="1">
      <c r="A74" s="1"/>
      <c r="B74" s="9"/>
    </row>
    <row r="75" spans="1:6" ht="16.5">
      <c r="A75" s="33" t="s">
        <v>330</v>
      </c>
      <c r="B75" s="9"/>
    </row>
  </sheetData>
  <mergeCells count="13">
    <mergeCell ref="A1:F1"/>
    <mergeCell ref="A2:F2"/>
    <mergeCell ref="B73:C73"/>
    <mergeCell ref="B17:C17"/>
    <mergeCell ref="B23:C23"/>
    <mergeCell ref="B7:C7"/>
    <mergeCell ref="B41:C41"/>
    <mergeCell ref="B52:C52"/>
    <mergeCell ref="B67:C67"/>
    <mergeCell ref="B69:C69"/>
    <mergeCell ref="A3:G3"/>
    <mergeCell ref="B34:C34"/>
    <mergeCell ref="B58:C58"/>
  </mergeCells>
  <pageMargins left="0.11811023622047245" right="0" top="0.39370078740157483" bottom="7.874015748031496E-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73"/>
  <sheetViews>
    <sheetView topLeftCell="A40" zoomScaleNormal="100" workbookViewId="0">
      <selection activeCell="A73" sqref="A73"/>
    </sheetView>
  </sheetViews>
  <sheetFormatPr defaultRowHeight="14.25"/>
  <cols>
    <col min="1" max="1" width="5.375" customWidth="1"/>
    <col min="3" max="3" width="46.875" customWidth="1"/>
    <col min="4" max="4" width="18.375" customWidth="1"/>
    <col min="5" max="5" width="20.125" style="112" customWidth="1"/>
    <col min="6" max="6" width="17.25" customWidth="1"/>
    <col min="7" max="7" width="14.875" customWidth="1"/>
    <col min="8" max="8" width="9.125" style="4"/>
  </cols>
  <sheetData>
    <row r="2" spans="1:7" ht="23.25" customHeight="1"/>
    <row r="3" spans="1:7">
      <c r="A3" s="230" t="s">
        <v>21</v>
      </c>
      <c r="B3" s="230"/>
      <c r="C3" s="230"/>
      <c r="D3" s="230"/>
      <c r="E3" s="230"/>
      <c r="F3" s="230"/>
      <c r="G3" s="230"/>
    </row>
    <row r="4" spans="1:7" ht="21" customHeight="1"/>
    <row r="5" spans="1:7">
      <c r="A5" s="1">
        <v>1</v>
      </c>
      <c r="B5" s="3" t="s">
        <v>188</v>
      </c>
      <c r="C5" s="3"/>
    </row>
    <row r="6" spans="1:7">
      <c r="A6" s="1"/>
      <c r="B6" s="4"/>
      <c r="C6" s="5"/>
    </row>
    <row r="7" spans="1:7">
      <c r="A7" s="1">
        <v>2</v>
      </c>
      <c r="B7" s="226" t="s">
        <v>261</v>
      </c>
      <c r="C7" s="227"/>
      <c r="D7" s="8"/>
    </row>
    <row r="8" spans="1:7" ht="16.5">
      <c r="A8" s="1"/>
      <c r="B8" s="9"/>
      <c r="D8" s="5"/>
    </row>
    <row r="9" spans="1:7" ht="16.5" customHeight="1">
      <c r="A9" s="1">
        <v>3</v>
      </c>
      <c r="B9" s="226" t="s">
        <v>261</v>
      </c>
      <c r="C9" s="226"/>
      <c r="D9" s="5"/>
      <c r="E9" s="116" t="s">
        <v>295</v>
      </c>
    </row>
    <row r="10" spans="1:7">
      <c r="A10" s="1"/>
      <c r="B10" s="10"/>
      <c r="C10" s="8"/>
      <c r="D10" s="5"/>
      <c r="E10" s="117"/>
    </row>
    <row r="11" spans="1:7">
      <c r="A11" s="1"/>
      <c r="B11" s="4"/>
      <c r="C11" s="5"/>
      <c r="D11" s="11"/>
      <c r="E11" s="117"/>
    </row>
    <row r="12" spans="1:7">
      <c r="A12" s="1">
        <v>4</v>
      </c>
      <c r="B12" s="3" t="s">
        <v>191</v>
      </c>
      <c r="C12" s="7"/>
      <c r="E12" s="117"/>
    </row>
    <row r="13" spans="1:7" ht="16.5">
      <c r="A13" s="1"/>
      <c r="B13" s="12"/>
      <c r="E13" s="117"/>
    </row>
    <row r="14" spans="1:7">
      <c r="A14" s="1">
        <v>5</v>
      </c>
      <c r="B14" t="s">
        <v>193</v>
      </c>
      <c r="E14" s="117"/>
      <c r="F14" s="116" t="s">
        <v>302</v>
      </c>
    </row>
    <row r="15" spans="1:7">
      <c r="A15" s="1"/>
      <c r="B15" s="10"/>
      <c r="C15" s="8"/>
      <c r="E15" s="117"/>
      <c r="F15" s="117"/>
    </row>
    <row r="16" spans="1:7">
      <c r="A16" s="1">
        <v>6</v>
      </c>
      <c r="B16" s="226" t="s">
        <v>261</v>
      </c>
      <c r="C16" s="227"/>
      <c r="D16" s="8"/>
      <c r="E16" s="117"/>
      <c r="F16" s="117"/>
    </row>
    <row r="17" spans="1:7" ht="16.5">
      <c r="A17" s="1"/>
      <c r="B17" s="9"/>
      <c r="D17" s="5"/>
      <c r="E17" s="118"/>
      <c r="F17" s="117"/>
    </row>
    <row r="18" spans="1:7" ht="16.5" customHeight="1">
      <c r="A18" s="1">
        <v>7</v>
      </c>
      <c r="B18" s="226" t="s">
        <v>261</v>
      </c>
      <c r="C18" s="226"/>
      <c r="D18" s="5"/>
      <c r="E18" s="114" t="s">
        <v>295</v>
      </c>
      <c r="F18" s="117"/>
    </row>
    <row r="19" spans="1:7">
      <c r="A19" s="1"/>
      <c r="B19" s="10"/>
      <c r="C19" s="8"/>
      <c r="D19" s="11"/>
      <c r="E19" s="114"/>
      <c r="F19" s="117"/>
    </row>
    <row r="20" spans="1:7">
      <c r="A20" s="1">
        <v>8</v>
      </c>
      <c r="B20" s="3" t="s">
        <v>201</v>
      </c>
      <c r="C20" s="7"/>
      <c r="E20" s="114"/>
      <c r="F20" s="117"/>
    </row>
    <row r="21" spans="1:7" ht="16.5">
      <c r="A21" s="1"/>
      <c r="B21" s="9"/>
      <c r="E21" s="114"/>
      <c r="F21" s="117"/>
      <c r="G21" s="119"/>
    </row>
    <row r="22" spans="1:7">
      <c r="A22" s="1">
        <v>9</v>
      </c>
      <c r="B22" s="3" t="s">
        <v>198</v>
      </c>
      <c r="C22" s="3"/>
      <c r="E22" s="114"/>
      <c r="F22" s="117"/>
      <c r="G22" s="174" t="s">
        <v>323</v>
      </c>
    </row>
    <row r="23" spans="1:7">
      <c r="A23" s="1"/>
      <c r="B23" s="4"/>
      <c r="C23" s="5"/>
      <c r="E23" s="114"/>
      <c r="F23" s="117"/>
      <c r="G23" s="122"/>
    </row>
    <row r="24" spans="1:7">
      <c r="A24" s="1">
        <v>10</v>
      </c>
      <c r="B24" s="226" t="s">
        <v>261</v>
      </c>
      <c r="C24" s="227"/>
      <c r="D24" s="8"/>
      <c r="E24" s="114"/>
      <c r="F24" s="117"/>
      <c r="G24" s="122"/>
    </row>
    <row r="25" spans="1:7" ht="16.5">
      <c r="A25" s="1"/>
      <c r="B25" s="9"/>
      <c r="D25" s="5"/>
      <c r="E25" s="114"/>
      <c r="F25" s="117"/>
      <c r="G25" s="122"/>
    </row>
    <row r="26" spans="1:7" ht="16.5" customHeight="1">
      <c r="A26" s="1">
        <v>11</v>
      </c>
      <c r="B26" s="226" t="s">
        <v>261</v>
      </c>
      <c r="C26" s="226"/>
      <c r="D26" s="5"/>
      <c r="E26" s="116" t="s">
        <v>300</v>
      </c>
      <c r="F26" s="117"/>
      <c r="G26" s="122"/>
    </row>
    <row r="27" spans="1:7">
      <c r="A27" s="1"/>
      <c r="B27" s="10"/>
      <c r="C27" s="8"/>
      <c r="D27" s="11"/>
      <c r="E27" s="117"/>
      <c r="F27" s="117"/>
      <c r="G27" s="122"/>
    </row>
    <row r="28" spans="1:7">
      <c r="A28" s="1">
        <v>12</v>
      </c>
      <c r="B28" s="3" t="s">
        <v>203</v>
      </c>
      <c r="C28" s="7"/>
      <c r="E28" s="117"/>
      <c r="F28" s="117"/>
      <c r="G28" s="122"/>
    </row>
    <row r="29" spans="1:7" ht="16.5">
      <c r="A29" s="1"/>
      <c r="B29" s="12"/>
      <c r="E29" s="117"/>
      <c r="F29" s="118"/>
      <c r="G29" s="122"/>
    </row>
    <row r="30" spans="1:7">
      <c r="A30" s="1">
        <v>13</v>
      </c>
      <c r="B30" t="s">
        <v>190</v>
      </c>
      <c r="E30" s="117"/>
      <c r="F30" s="114" t="s">
        <v>302</v>
      </c>
      <c r="G30" s="122"/>
    </row>
    <row r="31" spans="1:7">
      <c r="A31" s="1"/>
      <c r="B31" s="10"/>
      <c r="C31" s="8"/>
      <c r="E31" s="117"/>
      <c r="F31" s="114"/>
      <c r="G31" s="122"/>
    </row>
    <row r="32" spans="1:7">
      <c r="A32" s="1">
        <v>14</v>
      </c>
      <c r="B32" s="226" t="s">
        <v>261</v>
      </c>
      <c r="C32" s="227"/>
      <c r="D32" s="8"/>
      <c r="E32" s="117"/>
      <c r="F32" s="114"/>
      <c r="G32" s="122"/>
    </row>
    <row r="33" spans="1:9" ht="16.5">
      <c r="A33" s="1"/>
      <c r="B33" s="9"/>
      <c r="D33" s="5"/>
      <c r="E33" s="118"/>
      <c r="F33" s="114"/>
      <c r="G33" s="122"/>
    </row>
    <row r="34" spans="1:9" ht="16.5" customHeight="1">
      <c r="A34" s="1">
        <v>15</v>
      </c>
      <c r="B34" s="226" t="s">
        <v>261</v>
      </c>
      <c r="C34" s="226"/>
      <c r="D34" s="5"/>
      <c r="E34" s="114" t="s">
        <v>300</v>
      </c>
      <c r="F34" s="114"/>
      <c r="G34" s="122"/>
    </row>
    <row r="35" spans="1:9">
      <c r="A35" s="1"/>
      <c r="B35" s="10"/>
      <c r="C35" s="8"/>
      <c r="D35" s="11"/>
      <c r="E35" s="114"/>
      <c r="F35" s="114"/>
      <c r="G35" s="122"/>
    </row>
    <row r="36" spans="1:9">
      <c r="A36" s="1">
        <v>16</v>
      </c>
      <c r="B36" s="3" t="s">
        <v>195</v>
      </c>
      <c r="C36" s="7"/>
      <c r="E36" s="114"/>
      <c r="F36" s="114"/>
      <c r="G36" s="122"/>
    </row>
    <row r="37" spans="1:9" ht="16.5">
      <c r="A37" s="1"/>
      <c r="B37" s="9"/>
      <c r="E37" s="114"/>
      <c r="F37" s="114"/>
      <c r="G37" s="122"/>
      <c r="I37" s="4"/>
    </row>
    <row r="38" spans="1:9">
      <c r="E38" s="114"/>
      <c r="F38" s="114"/>
      <c r="G38" s="122"/>
      <c r="H38" s="203"/>
    </row>
    <row r="39" spans="1:9">
      <c r="A39" s="1">
        <v>17</v>
      </c>
      <c r="B39" s="3" t="s">
        <v>200</v>
      </c>
      <c r="C39" s="3"/>
      <c r="E39" s="114"/>
      <c r="F39" s="114"/>
      <c r="G39" s="122"/>
    </row>
    <row r="40" spans="1:9">
      <c r="A40" s="1"/>
      <c r="B40" s="4"/>
      <c r="C40" s="5"/>
      <c r="E40" s="114"/>
      <c r="F40" s="114"/>
      <c r="G40" s="122"/>
    </row>
    <row r="41" spans="1:9">
      <c r="A41" s="1">
        <v>18</v>
      </c>
      <c r="B41" s="226" t="s">
        <v>261</v>
      </c>
      <c r="C41" s="227"/>
      <c r="D41" s="8"/>
      <c r="E41" s="114"/>
      <c r="F41" s="114"/>
      <c r="G41" s="122"/>
    </row>
    <row r="42" spans="1:9" ht="16.5">
      <c r="A42" s="1"/>
      <c r="B42" s="9"/>
      <c r="D42" s="5"/>
      <c r="E42" s="114"/>
      <c r="F42" s="114"/>
      <c r="G42" s="122"/>
    </row>
    <row r="43" spans="1:9" ht="16.5" customHeight="1">
      <c r="A43" s="1">
        <v>19</v>
      </c>
      <c r="B43" s="226" t="s">
        <v>261</v>
      </c>
      <c r="C43" s="226"/>
      <c r="D43" s="5"/>
      <c r="E43" s="116" t="s">
        <v>300</v>
      </c>
      <c r="F43" s="114"/>
      <c r="G43" s="122"/>
    </row>
    <row r="44" spans="1:9">
      <c r="A44" s="1"/>
      <c r="B44" s="10"/>
      <c r="C44" s="8"/>
      <c r="D44" s="11"/>
      <c r="E44" s="117"/>
      <c r="F44" s="114"/>
      <c r="G44" s="122"/>
    </row>
    <row r="45" spans="1:9">
      <c r="A45" s="1">
        <v>20</v>
      </c>
      <c r="B45" s="3" t="s">
        <v>187</v>
      </c>
      <c r="C45" s="7"/>
      <c r="E45" s="117"/>
      <c r="F45" s="114"/>
      <c r="G45" s="122"/>
    </row>
    <row r="46" spans="1:9" ht="16.5">
      <c r="A46" s="1"/>
      <c r="B46" s="12"/>
      <c r="E46" s="117"/>
      <c r="F46" s="114"/>
      <c r="G46" s="122"/>
    </row>
    <row r="47" spans="1:9">
      <c r="A47" s="1">
        <v>21</v>
      </c>
      <c r="B47" t="s">
        <v>196</v>
      </c>
      <c r="E47" s="117"/>
      <c r="F47" s="116" t="s">
        <v>302</v>
      </c>
      <c r="G47" s="122"/>
    </row>
    <row r="48" spans="1:9">
      <c r="A48" s="1"/>
      <c r="B48" s="10"/>
      <c r="C48" s="8"/>
      <c r="E48" s="117"/>
      <c r="F48" s="117"/>
      <c r="G48" s="122"/>
    </row>
    <row r="49" spans="1:7">
      <c r="A49" s="1">
        <v>22</v>
      </c>
      <c r="B49" s="3" t="s">
        <v>194</v>
      </c>
      <c r="C49" s="7"/>
      <c r="D49" s="116" t="s">
        <v>294</v>
      </c>
      <c r="E49" s="117"/>
      <c r="F49" s="117"/>
      <c r="G49" s="122"/>
    </row>
    <row r="50" spans="1:7" ht="16.5">
      <c r="A50" s="1"/>
      <c r="B50" s="9"/>
      <c r="D50" s="5"/>
      <c r="E50" s="118"/>
      <c r="F50" s="117"/>
      <c r="G50" s="122"/>
    </row>
    <row r="51" spans="1:7" ht="16.5" customHeight="1">
      <c r="A51" s="1">
        <v>23</v>
      </c>
      <c r="B51" s="226" t="s">
        <v>261</v>
      </c>
      <c r="C51" s="226"/>
      <c r="D51" s="5"/>
      <c r="E51" s="114" t="s">
        <v>300</v>
      </c>
      <c r="F51" s="117"/>
      <c r="G51" s="122"/>
    </row>
    <row r="52" spans="1:7">
      <c r="A52" s="1"/>
      <c r="B52" s="10"/>
      <c r="C52" s="8"/>
      <c r="D52" s="11"/>
      <c r="E52" s="114"/>
      <c r="F52" s="117"/>
      <c r="G52" s="122"/>
    </row>
    <row r="53" spans="1:7">
      <c r="A53" s="1">
        <v>24</v>
      </c>
      <c r="B53" s="3" t="s">
        <v>189</v>
      </c>
      <c r="C53" s="7"/>
      <c r="E53" s="114"/>
      <c r="F53" s="117"/>
      <c r="G53" s="119"/>
    </row>
    <row r="54" spans="1:7">
      <c r="B54" s="4"/>
      <c r="E54" s="114"/>
      <c r="F54" s="117"/>
      <c r="G54" s="123" t="s">
        <v>323</v>
      </c>
    </row>
    <row r="55" spans="1:7">
      <c r="A55" s="1">
        <v>25</v>
      </c>
      <c r="B55" s="3" t="s">
        <v>202</v>
      </c>
      <c r="C55" s="3"/>
      <c r="E55" s="114"/>
      <c r="F55" s="117"/>
    </row>
    <row r="56" spans="1:7">
      <c r="A56" s="1"/>
      <c r="B56" s="4"/>
      <c r="C56" s="5"/>
      <c r="E56" s="114"/>
      <c r="F56" s="117"/>
    </row>
    <row r="57" spans="1:7">
      <c r="A57" s="1">
        <v>26</v>
      </c>
      <c r="B57" s="226" t="s">
        <v>261</v>
      </c>
      <c r="C57" s="227"/>
      <c r="D57" s="8"/>
      <c r="E57" s="114"/>
      <c r="F57" s="117"/>
    </row>
    <row r="58" spans="1:7" ht="16.5">
      <c r="A58" s="1"/>
      <c r="B58" s="9"/>
      <c r="D58" s="5"/>
      <c r="E58" s="114"/>
      <c r="F58" s="117"/>
    </row>
    <row r="59" spans="1:7" ht="16.5" customHeight="1">
      <c r="A59" s="1">
        <v>27</v>
      </c>
      <c r="B59" s="226" t="s">
        <v>261</v>
      </c>
      <c r="C59" s="226"/>
      <c r="D59" s="5"/>
      <c r="E59" s="116" t="s">
        <v>300</v>
      </c>
      <c r="F59" s="117"/>
    </row>
    <row r="60" spans="1:7">
      <c r="A60" s="1"/>
      <c r="B60" s="10"/>
      <c r="C60" s="8"/>
      <c r="D60" s="11"/>
      <c r="E60" s="117"/>
      <c r="F60" s="117"/>
    </row>
    <row r="61" spans="1:7">
      <c r="A61" s="1">
        <v>28</v>
      </c>
      <c r="B61" s="3" t="s">
        <v>197</v>
      </c>
      <c r="C61" s="7"/>
      <c r="E61" s="117"/>
      <c r="F61" s="117"/>
    </row>
    <row r="62" spans="1:7" ht="16.5">
      <c r="A62" s="1"/>
      <c r="B62" s="12"/>
      <c r="E62" s="117"/>
      <c r="F62" s="118"/>
    </row>
    <row r="63" spans="1:7">
      <c r="A63" s="1">
        <v>29</v>
      </c>
      <c r="B63" t="s">
        <v>192</v>
      </c>
      <c r="E63" s="117"/>
      <c r="F63" s="114" t="s">
        <v>302</v>
      </c>
    </row>
    <row r="64" spans="1:7">
      <c r="A64" s="1"/>
      <c r="B64" s="10"/>
      <c r="C64" s="8"/>
      <c r="E64" s="117"/>
    </row>
    <row r="65" spans="1:5">
      <c r="A65" s="1">
        <v>30</v>
      </c>
      <c r="B65" s="226" t="s">
        <v>261</v>
      </c>
      <c r="C65" s="227"/>
      <c r="D65" s="8"/>
      <c r="E65" s="117"/>
    </row>
    <row r="66" spans="1:5" ht="16.5">
      <c r="A66" s="1"/>
      <c r="B66" s="9"/>
      <c r="D66" s="5"/>
      <c r="E66" s="118"/>
    </row>
    <row r="67" spans="1:5" ht="16.5" customHeight="1">
      <c r="A67" s="1">
        <v>31</v>
      </c>
      <c r="B67" s="226" t="s">
        <v>261</v>
      </c>
      <c r="C67" s="226"/>
      <c r="D67" s="5"/>
      <c r="E67" s="114" t="s">
        <v>300</v>
      </c>
    </row>
    <row r="68" spans="1:5">
      <c r="A68" s="1"/>
      <c r="B68" s="10"/>
      <c r="C68" s="8"/>
      <c r="D68" s="11"/>
    </row>
    <row r="69" spans="1:5">
      <c r="A69" s="1">
        <v>32</v>
      </c>
      <c r="B69" s="3" t="s">
        <v>199</v>
      </c>
      <c r="C69" s="7"/>
    </row>
    <row r="70" spans="1:5" ht="16.5">
      <c r="A70" s="1"/>
      <c r="B70" s="9"/>
    </row>
    <row r="71" spans="1:5">
      <c r="A71" s="1"/>
      <c r="B71" s="235" t="s">
        <v>432</v>
      </c>
      <c r="C71" s="235"/>
    </row>
    <row r="72" spans="1:5" ht="16.5">
      <c r="A72" s="1"/>
      <c r="B72" s="9"/>
    </row>
    <row r="73" spans="1:5" ht="15">
      <c r="A73" s="33" t="s">
        <v>330</v>
      </c>
    </row>
  </sheetData>
  <mergeCells count="17">
    <mergeCell ref="A3:G3"/>
    <mergeCell ref="B43:C43"/>
    <mergeCell ref="B51:C51"/>
    <mergeCell ref="B57:C57"/>
    <mergeCell ref="B59:C59"/>
    <mergeCell ref="B65:C65"/>
    <mergeCell ref="B67:C67"/>
    <mergeCell ref="B71:C71"/>
    <mergeCell ref="B7:C7"/>
    <mergeCell ref="B9:C9"/>
    <mergeCell ref="B16:C16"/>
    <mergeCell ref="B18:C18"/>
    <mergeCell ref="B24:C24"/>
    <mergeCell ref="B26:C26"/>
    <mergeCell ref="B32:C32"/>
    <mergeCell ref="B34:C34"/>
    <mergeCell ref="B41:C41"/>
  </mergeCells>
  <pageMargins left="0.11811023622047245" right="0" top="0.39370078740157483" bottom="0.1181102362204724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F25"/>
  <sheetViews>
    <sheetView zoomScaleNormal="100" workbookViewId="0">
      <selection activeCell="A25" sqref="A25"/>
    </sheetView>
  </sheetViews>
  <sheetFormatPr defaultRowHeight="14.25"/>
  <cols>
    <col min="1" max="1" width="6.625" customWidth="1"/>
    <col min="3" max="3" width="52.125" customWidth="1"/>
    <col min="4" max="4" width="22.625" customWidth="1"/>
    <col min="5" max="5" width="18" customWidth="1"/>
    <col min="6" max="6" width="18.25" customWidth="1"/>
  </cols>
  <sheetData>
    <row r="3" spans="1:6">
      <c r="A3" s="230" t="s">
        <v>23</v>
      </c>
      <c r="B3" s="230"/>
      <c r="C3" s="230"/>
      <c r="D3" s="230"/>
      <c r="E3" s="230"/>
      <c r="F3" s="230"/>
    </row>
    <row r="5" spans="1:6" ht="24.95" customHeight="1">
      <c r="A5" s="1">
        <v>1</v>
      </c>
      <c r="B5" s="3" t="s">
        <v>209</v>
      </c>
      <c r="C5" s="3"/>
    </row>
    <row r="6" spans="1:6" ht="24.95" customHeight="1">
      <c r="A6" s="1"/>
      <c r="B6" s="4"/>
      <c r="C6" s="5"/>
    </row>
    <row r="7" spans="1:6" ht="24.95" customHeight="1">
      <c r="A7" s="1">
        <v>2</v>
      </c>
      <c r="B7" s="226" t="s">
        <v>261</v>
      </c>
      <c r="C7" s="227"/>
      <c r="D7" s="8"/>
    </row>
    <row r="8" spans="1:6" ht="24.95" customHeight="1">
      <c r="A8" s="1"/>
      <c r="B8" s="9"/>
      <c r="D8" s="5"/>
    </row>
    <row r="9" spans="1:6" ht="24.95" customHeight="1">
      <c r="A9" s="1"/>
      <c r="D9" s="5"/>
      <c r="E9" s="114"/>
    </row>
    <row r="10" spans="1:6" ht="24.95" customHeight="1">
      <c r="A10" s="1">
        <v>3</v>
      </c>
      <c r="B10" t="s">
        <v>204</v>
      </c>
      <c r="D10" s="5"/>
      <c r="E10" s="116" t="s">
        <v>302</v>
      </c>
    </row>
    <row r="11" spans="1:6" ht="24.95" customHeight="1">
      <c r="A11" s="1"/>
      <c r="B11" s="10"/>
      <c r="C11" s="8"/>
      <c r="D11" s="11"/>
      <c r="E11" s="117"/>
    </row>
    <row r="12" spans="1:6" ht="24.95" customHeight="1">
      <c r="A12" s="1">
        <v>4</v>
      </c>
      <c r="B12" s="3" t="s">
        <v>208</v>
      </c>
      <c r="C12" s="7"/>
      <c r="D12" s="114" t="s">
        <v>295</v>
      </c>
      <c r="E12" s="117"/>
    </row>
    <row r="13" spans="1:6" ht="24.95" customHeight="1">
      <c r="A13" s="1"/>
      <c r="B13" s="12"/>
      <c r="D13" s="114"/>
      <c r="E13" s="117"/>
      <c r="F13" s="6"/>
    </row>
    <row r="14" spans="1:6" ht="24.95" customHeight="1">
      <c r="A14" s="1"/>
      <c r="D14" s="114"/>
      <c r="E14" s="117"/>
      <c r="F14" s="204" t="s">
        <v>318</v>
      </c>
    </row>
    <row r="15" spans="1:6" ht="24.95" customHeight="1">
      <c r="A15" s="1">
        <v>5</v>
      </c>
      <c r="B15" t="s">
        <v>205</v>
      </c>
      <c r="D15" s="114"/>
      <c r="E15" s="117"/>
      <c r="F15" s="4"/>
    </row>
    <row r="16" spans="1:6" ht="24.95" customHeight="1">
      <c r="A16" s="1"/>
      <c r="B16" s="10"/>
      <c r="C16" s="8"/>
      <c r="D16" s="119"/>
      <c r="E16" s="117"/>
      <c r="F16" s="4"/>
    </row>
    <row r="17" spans="1:6" ht="24.95" customHeight="1">
      <c r="A17" s="1">
        <v>6</v>
      </c>
      <c r="B17" s="3" t="s">
        <v>206</v>
      </c>
      <c r="C17" s="7"/>
      <c r="D17" s="116" t="s">
        <v>295</v>
      </c>
      <c r="E17" s="117"/>
      <c r="F17" s="4"/>
    </row>
    <row r="18" spans="1:6" ht="24.95" customHeight="1">
      <c r="A18" s="1"/>
      <c r="B18" s="9"/>
      <c r="D18" s="117"/>
      <c r="E18" s="117"/>
      <c r="F18" s="4"/>
    </row>
    <row r="19" spans="1:6" ht="24.95" customHeight="1">
      <c r="A19" s="1"/>
      <c r="D19" s="117"/>
      <c r="E19" s="120"/>
      <c r="F19" s="4"/>
    </row>
    <row r="20" spans="1:6" ht="24.95" customHeight="1">
      <c r="A20" s="1">
        <v>7</v>
      </c>
      <c r="B20" t="s">
        <v>210</v>
      </c>
      <c r="D20" s="117"/>
      <c r="E20" s="114" t="s">
        <v>302</v>
      </c>
      <c r="F20" s="4"/>
    </row>
    <row r="21" spans="1:6" ht="24.95" customHeight="1">
      <c r="A21" s="1"/>
      <c r="B21" s="10"/>
      <c r="C21" s="8"/>
      <c r="D21" s="118"/>
      <c r="F21" s="4"/>
    </row>
    <row r="22" spans="1:6" ht="24.95" customHeight="1">
      <c r="A22" s="1">
        <v>8</v>
      </c>
      <c r="B22" s="3" t="s">
        <v>207</v>
      </c>
      <c r="C22" s="7"/>
      <c r="D22" s="114" t="s">
        <v>295</v>
      </c>
      <c r="F22" s="4"/>
    </row>
    <row r="23" spans="1:6">
      <c r="F23" s="4"/>
    </row>
    <row r="25" spans="1:6" ht="15">
      <c r="A25" s="33" t="s">
        <v>330</v>
      </c>
    </row>
  </sheetData>
  <mergeCells count="2">
    <mergeCell ref="A3:F3"/>
    <mergeCell ref="B7:C7"/>
  </mergeCells>
  <pageMargins left="0.19685039370078741" right="0" top="0.39370078740157483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75"/>
  <sheetViews>
    <sheetView zoomScaleNormal="100" workbookViewId="0">
      <selection activeCell="A75" sqref="A75"/>
    </sheetView>
  </sheetViews>
  <sheetFormatPr defaultRowHeight="14.25"/>
  <cols>
    <col min="1" max="1" width="5.375" customWidth="1"/>
    <col min="3" max="3" width="54.125" customWidth="1"/>
    <col min="4" max="4" width="18.625" customWidth="1"/>
    <col min="5" max="5" width="15.875" customWidth="1"/>
    <col min="6" max="6" width="15.125" style="114" customWidth="1"/>
    <col min="7" max="7" width="14.25" customWidth="1"/>
    <col min="8" max="9" width="9.125" style="4"/>
  </cols>
  <sheetData>
    <row r="2" spans="1:7" ht="21.75" customHeight="1"/>
    <row r="3" spans="1:7">
      <c r="A3" s="230" t="s">
        <v>24</v>
      </c>
      <c r="B3" s="230"/>
      <c r="C3" s="230"/>
      <c r="D3" s="230"/>
      <c r="E3" s="230"/>
      <c r="F3" s="230"/>
      <c r="G3" s="230"/>
    </row>
    <row r="4" spans="1:7" ht="9.75" customHeight="1"/>
    <row r="5" spans="1:7">
      <c r="D5" s="114"/>
    </row>
    <row r="6" spans="1:7">
      <c r="A6" s="1">
        <v>1</v>
      </c>
      <c r="B6" s="3" t="s">
        <v>284</v>
      </c>
      <c r="C6" s="3"/>
      <c r="D6" s="114"/>
    </row>
    <row r="7" spans="1:7">
      <c r="A7" s="1"/>
      <c r="B7" s="4"/>
      <c r="C7" s="5"/>
      <c r="D7" s="114"/>
    </row>
    <row r="8" spans="1:7">
      <c r="A8" s="1">
        <v>2</v>
      </c>
      <c r="B8" s="226" t="s">
        <v>261</v>
      </c>
      <c r="C8" s="227"/>
      <c r="D8" s="116"/>
    </row>
    <row r="9" spans="1:7" ht="16.5">
      <c r="A9" s="1"/>
      <c r="B9" s="9"/>
      <c r="D9" s="117"/>
      <c r="E9" s="114"/>
    </row>
    <row r="10" spans="1:7" ht="16.5" customHeight="1">
      <c r="A10" s="1">
        <v>3</v>
      </c>
      <c r="B10" s="226" t="s">
        <v>261</v>
      </c>
      <c r="C10" s="226"/>
      <c r="D10" s="117"/>
      <c r="E10" s="116" t="s">
        <v>314</v>
      </c>
    </row>
    <row r="11" spans="1:7">
      <c r="A11" s="1"/>
      <c r="B11" s="10"/>
      <c r="C11" s="8"/>
      <c r="D11" s="118"/>
      <c r="E11" s="117"/>
    </row>
    <row r="12" spans="1:7">
      <c r="A12" s="1">
        <v>4</v>
      </c>
      <c r="B12" s="3" t="s">
        <v>215</v>
      </c>
      <c r="C12" s="7"/>
      <c r="D12" s="114"/>
      <c r="E12" s="117"/>
    </row>
    <row r="13" spans="1:7" ht="16.5">
      <c r="A13" s="1"/>
      <c r="B13" s="12"/>
      <c r="D13" s="114"/>
      <c r="E13" s="117"/>
    </row>
    <row r="14" spans="1:7">
      <c r="A14" s="1"/>
      <c r="D14" s="114"/>
      <c r="E14" s="117"/>
      <c r="F14" s="119"/>
    </row>
    <row r="15" spans="1:7">
      <c r="A15" s="1">
        <v>5</v>
      </c>
      <c r="B15" t="s">
        <v>228</v>
      </c>
      <c r="D15" s="114"/>
      <c r="E15" s="117"/>
      <c r="F15" s="116" t="s">
        <v>319</v>
      </c>
    </row>
    <row r="16" spans="1:7">
      <c r="A16" s="1"/>
      <c r="B16" s="10"/>
      <c r="C16" s="8"/>
      <c r="D16" s="114"/>
      <c r="E16" s="117"/>
      <c r="F16" s="117"/>
    </row>
    <row r="17" spans="1:7">
      <c r="A17" s="1">
        <v>6</v>
      </c>
      <c r="B17" s="3" t="s">
        <v>214</v>
      </c>
      <c r="C17" s="7"/>
      <c r="D17" s="116" t="s">
        <v>305</v>
      </c>
      <c r="E17" s="117"/>
      <c r="F17" s="117"/>
    </row>
    <row r="18" spans="1:7" ht="16.5">
      <c r="A18" s="1"/>
      <c r="B18" s="9"/>
      <c r="D18" s="117"/>
      <c r="E18" s="118"/>
      <c r="F18" s="117"/>
    </row>
    <row r="19" spans="1:7" ht="16.5" customHeight="1">
      <c r="A19" s="1">
        <v>7</v>
      </c>
      <c r="B19" s="226" t="s">
        <v>261</v>
      </c>
      <c r="C19" s="226"/>
      <c r="D19" s="117"/>
      <c r="E19" s="114" t="s">
        <v>314</v>
      </c>
      <c r="F19" s="117"/>
    </row>
    <row r="20" spans="1:7">
      <c r="A20" s="1"/>
      <c r="B20" s="10"/>
      <c r="C20" s="8"/>
      <c r="D20" s="118"/>
      <c r="E20" s="114"/>
      <c r="F20" s="117"/>
    </row>
    <row r="21" spans="1:7">
      <c r="A21" s="1">
        <v>8</v>
      </c>
      <c r="B21" s="3" t="s">
        <v>218</v>
      </c>
      <c r="C21" s="7"/>
      <c r="D21" s="114"/>
      <c r="E21" s="114"/>
      <c r="F21" s="117"/>
    </row>
    <row r="22" spans="1:7" ht="16.5">
      <c r="A22" s="1"/>
      <c r="B22" s="9"/>
      <c r="D22" s="114"/>
      <c r="E22" s="114"/>
      <c r="F22" s="117"/>
      <c r="G22" s="6"/>
    </row>
    <row r="23" spans="1:7">
      <c r="A23" s="1">
        <v>9</v>
      </c>
      <c r="B23" s="3" t="s">
        <v>283</v>
      </c>
      <c r="C23" s="3"/>
      <c r="D23" s="114"/>
      <c r="E23" s="114"/>
      <c r="F23" s="117"/>
      <c r="G23" s="10" t="s">
        <v>341</v>
      </c>
    </row>
    <row r="24" spans="1:7">
      <c r="A24" s="1"/>
      <c r="B24" s="4"/>
      <c r="C24" s="5"/>
      <c r="D24" s="114"/>
      <c r="E24" s="114"/>
      <c r="F24" s="117"/>
      <c r="G24" s="4"/>
    </row>
    <row r="25" spans="1:7">
      <c r="A25" s="1">
        <v>10</v>
      </c>
      <c r="B25" s="226" t="s">
        <v>261</v>
      </c>
      <c r="C25" s="227"/>
      <c r="D25" s="116"/>
      <c r="E25" s="114"/>
      <c r="F25" s="117"/>
      <c r="G25" s="4"/>
    </row>
    <row r="26" spans="1:7" ht="16.5">
      <c r="A26" s="1"/>
      <c r="B26" s="9"/>
      <c r="D26" s="117"/>
      <c r="E26" s="114"/>
      <c r="F26" s="117"/>
      <c r="G26" s="4"/>
    </row>
    <row r="27" spans="1:7">
      <c r="A27" s="1">
        <v>11</v>
      </c>
      <c r="B27" t="s">
        <v>213</v>
      </c>
      <c r="D27" s="117"/>
      <c r="E27" s="116" t="s">
        <v>314</v>
      </c>
      <c r="F27" s="117"/>
      <c r="G27" s="4"/>
    </row>
    <row r="28" spans="1:7">
      <c r="A28" s="1"/>
      <c r="B28" s="10"/>
      <c r="C28" s="8"/>
      <c r="D28" s="118"/>
      <c r="E28" s="117"/>
      <c r="F28" s="117"/>
      <c r="G28" s="4"/>
    </row>
    <row r="29" spans="1:7">
      <c r="A29" s="1">
        <v>12</v>
      </c>
      <c r="B29" s="3" t="s">
        <v>220</v>
      </c>
      <c r="C29" s="7"/>
      <c r="D29" s="114" t="s">
        <v>305</v>
      </c>
      <c r="E29" s="117"/>
      <c r="F29" s="117"/>
      <c r="G29" s="4"/>
    </row>
    <row r="30" spans="1:7" ht="16.5">
      <c r="A30" s="1"/>
      <c r="B30" s="12"/>
      <c r="D30" s="114"/>
      <c r="E30" s="117"/>
      <c r="F30" s="118"/>
      <c r="G30" s="4"/>
    </row>
    <row r="31" spans="1:7">
      <c r="A31" s="1">
        <v>13</v>
      </c>
      <c r="B31" t="s">
        <v>227</v>
      </c>
      <c r="D31" s="114"/>
      <c r="E31" s="117"/>
      <c r="F31" s="114" t="s">
        <v>319</v>
      </c>
      <c r="G31" s="4"/>
    </row>
    <row r="32" spans="1:7">
      <c r="A32" s="1"/>
      <c r="B32" s="10"/>
      <c r="C32" s="8"/>
      <c r="D32" s="114"/>
      <c r="E32" s="117"/>
      <c r="G32" s="4"/>
    </row>
    <row r="33" spans="1:7">
      <c r="A33" s="1"/>
      <c r="B33" s="4"/>
      <c r="C33" s="5"/>
      <c r="D33" s="119"/>
      <c r="E33" s="117"/>
      <c r="G33" s="4"/>
    </row>
    <row r="34" spans="1:7">
      <c r="A34" s="1">
        <v>14</v>
      </c>
      <c r="B34" s="3" t="s">
        <v>282</v>
      </c>
      <c r="C34" s="7"/>
      <c r="D34" s="116" t="s">
        <v>305</v>
      </c>
      <c r="E34" s="117"/>
      <c r="G34" s="4"/>
    </row>
    <row r="35" spans="1:7" ht="16.5">
      <c r="A35" s="1"/>
      <c r="B35" s="9"/>
      <c r="D35" s="117"/>
      <c r="E35" s="118"/>
      <c r="G35" s="4"/>
    </row>
    <row r="36" spans="1:7" ht="16.5" customHeight="1">
      <c r="A36" s="1">
        <v>15</v>
      </c>
      <c r="B36" s="226" t="s">
        <v>261</v>
      </c>
      <c r="C36" s="226"/>
      <c r="D36" s="117"/>
      <c r="E36" s="114" t="s">
        <v>314</v>
      </c>
      <c r="G36" s="4"/>
    </row>
    <row r="37" spans="1:7">
      <c r="A37" s="1"/>
      <c r="B37" s="10"/>
      <c r="C37" s="8"/>
      <c r="D37" s="118"/>
      <c r="E37" s="114"/>
      <c r="G37" s="4"/>
    </row>
    <row r="38" spans="1:7">
      <c r="A38" s="1">
        <v>16</v>
      </c>
      <c r="B38" s="3" t="s">
        <v>230</v>
      </c>
      <c r="C38" s="7"/>
      <c r="D38" s="114"/>
      <c r="E38" s="114"/>
      <c r="G38" s="4"/>
    </row>
    <row r="39" spans="1:7" ht="16.5">
      <c r="A39" s="1"/>
      <c r="B39" s="9"/>
      <c r="D39" s="114"/>
      <c r="E39" s="114"/>
      <c r="G39" s="4"/>
    </row>
    <row r="40" spans="1:7">
      <c r="A40" s="1">
        <v>17</v>
      </c>
      <c r="B40" s="3" t="s">
        <v>226</v>
      </c>
      <c r="C40" s="3"/>
      <c r="D40" s="114"/>
      <c r="E40" s="114"/>
      <c r="G40" s="4"/>
    </row>
    <row r="41" spans="1:7">
      <c r="A41" s="1"/>
      <c r="B41" s="4"/>
      <c r="C41" s="5"/>
      <c r="D41" s="114"/>
      <c r="E41" s="114"/>
      <c r="G41" s="4"/>
    </row>
    <row r="42" spans="1:7">
      <c r="A42" s="1">
        <v>18</v>
      </c>
      <c r="B42" s="226" t="s">
        <v>261</v>
      </c>
      <c r="C42" s="227"/>
      <c r="D42" s="116"/>
      <c r="E42" s="114"/>
      <c r="G42" s="4"/>
    </row>
    <row r="43" spans="1:7" ht="16.5">
      <c r="A43" s="1"/>
      <c r="B43" s="9"/>
      <c r="D43" s="117"/>
      <c r="E43" s="114"/>
      <c r="G43" s="4"/>
    </row>
    <row r="44" spans="1:7">
      <c r="A44" s="1">
        <v>19</v>
      </c>
      <c r="B44" t="s">
        <v>223</v>
      </c>
      <c r="D44" s="117"/>
      <c r="E44" s="116" t="s">
        <v>314</v>
      </c>
      <c r="G44" s="4"/>
    </row>
    <row r="45" spans="1:7">
      <c r="A45" s="1"/>
      <c r="B45" s="10"/>
      <c r="C45" s="8"/>
      <c r="D45" s="118"/>
      <c r="E45" s="117"/>
      <c r="G45" s="4"/>
    </row>
    <row r="46" spans="1:7">
      <c r="A46" s="1">
        <v>20</v>
      </c>
      <c r="B46" s="3" t="s">
        <v>221</v>
      </c>
      <c r="C46" s="7"/>
      <c r="D46" s="114" t="s">
        <v>305</v>
      </c>
      <c r="E46" s="117"/>
      <c r="G46" s="4"/>
    </row>
    <row r="47" spans="1:7" ht="16.5">
      <c r="A47" s="1"/>
      <c r="B47" s="12"/>
      <c r="D47" s="114"/>
      <c r="E47" s="117"/>
      <c r="G47" s="4"/>
    </row>
    <row r="48" spans="1:7">
      <c r="A48" s="1"/>
      <c r="D48" s="114"/>
      <c r="E48" s="117"/>
      <c r="F48" s="119"/>
      <c r="G48" s="4"/>
    </row>
    <row r="49" spans="1:7">
      <c r="A49" s="1">
        <v>21</v>
      </c>
      <c r="B49" t="s">
        <v>216</v>
      </c>
      <c r="D49" s="114"/>
      <c r="E49" s="117"/>
      <c r="F49" s="116" t="s">
        <v>319</v>
      </c>
      <c r="G49" s="4"/>
    </row>
    <row r="50" spans="1:7">
      <c r="A50" s="1"/>
      <c r="B50" s="10"/>
      <c r="C50" s="8"/>
      <c r="D50" s="114"/>
      <c r="E50" s="117"/>
      <c r="F50" s="117"/>
      <c r="G50" s="4"/>
    </row>
    <row r="51" spans="1:7">
      <c r="A51" s="1">
        <v>22</v>
      </c>
      <c r="B51" s="3" t="s">
        <v>211</v>
      </c>
      <c r="C51" s="7"/>
      <c r="D51" s="116" t="s">
        <v>305</v>
      </c>
      <c r="E51" s="117"/>
      <c r="F51" s="117"/>
      <c r="G51" s="4"/>
    </row>
    <row r="52" spans="1:7" ht="16.5">
      <c r="A52" s="1"/>
      <c r="B52" s="9"/>
      <c r="D52" s="117"/>
      <c r="E52" s="118"/>
      <c r="F52" s="117"/>
      <c r="G52" s="4"/>
    </row>
    <row r="53" spans="1:7" ht="16.5" customHeight="1">
      <c r="A53" s="1">
        <v>23</v>
      </c>
      <c r="B53" s="226" t="s">
        <v>261</v>
      </c>
      <c r="C53" s="226"/>
      <c r="D53" s="117"/>
      <c r="E53" s="114" t="s">
        <v>314</v>
      </c>
      <c r="F53" s="117"/>
      <c r="G53" s="4"/>
    </row>
    <row r="54" spans="1:7">
      <c r="A54" s="1"/>
      <c r="B54" s="10"/>
      <c r="C54" s="8"/>
      <c r="D54" s="118"/>
      <c r="E54" s="114"/>
      <c r="F54" s="117"/>
      <c r="G54" s="4"/>
    </row>
    <row r="55" spans="1:7">
      <c r="A55" s="1">
        <v>24</v>
      </c>
      <c r="B55" s="3" t="s">
        <v>219</v>
      </c>
      <c r="C55" s="7"/>
      <c r="D55" s="114"/>
      <c r="E55" s="114"/>
      <c r="F55" s="117"/>
      <c r="G55" s="4"/>
    </row>
    <row r="56" spans="1:7" ht="16.5">
      <c r="A56" s="1"/>
      <c r="B56" s="9"/>
      <c r="D56" s="114"/>
      <c r="E56" s="114"/>
      <c r="F56" s="117"/>
      <c r="G56" s="6"/>
    </row>
    <row r="57" spans="1:7">
      <c r="A57" s="1">
        <v>25</v>
      </c>
      <c r="B57" s="3" t="s">
        <v>229</v>
      </c>
      <c r="C57" s="3"/>
      <c r="D57" s="114"/>
      <c r="E57" s="114"/>
      <c r="F57" s="117"/>
      <c r="G57" t="s">
        <v>341</v>
      </c>
    </row>
    <row r="58" spans="1:7">
      <c r="A58" s="1"/>
      <c r="B58" s="4"/>
      <c r="C58" s="5"/>
      <c r="D58" s="114"/>
      <c r="E58" s="114"/>
      <c r="F58" s="117"/>
    </row>
    <row r="59" spans="1:7">
      <c r="A59" s="1">
        <v>26</v>
      </c>
      <c r="B59" s="226" t="s">
        <v>261</v>
      </c>
      <c r="C59" s="227"/>
      <c r="D59" s="116"/>
      <c r="E59" s="114"/>
      <c r="F59" s="117"/>
    </row>
    <row r="60" spans="1:7" ht="16.5">
      <c r="A60" s="1"/>
      <c r="B60" s="9"/>
      <c r="D60" s="117"/>
      <c r="E60" s="114"/>
      <c r="F60" s="117"/>
    </row>
    <row r="61" spans="1:7">
      <c r="A61" s="1">
        <v>27</v>
      </c>
      <c r="B61" t="s">
        <v>222</v>
      </c>
      <c r="D61" s="117"/>
      <c r="E61" s="116" t="s">
        <v>315</v>
      </c>
      <c r="F61" s="117"/>
    </row>
    <row r="62" spans="1:7">
      <c r="A62" s="1"/>
      <c r="B62" s="10"/>
      <c r="C62" s="8"/>
      <c r="D62" s="118"/>
      <c r="E62" s="117"/>
      <c r="F62" s="117"/>
    </row>
    <row r="63" spans="1:7">
      <c r="A63" s="1">
        <v>28</v>
      </c>
      <c r="B63" t="s">
        <v>225</v>
      </c>
      <c r="C63" s="7"/>
      <c r="D63" s="114" t="s">
        <v>305</v>
      </c>
      <c r="E63" s="117"/>
      <c r="F63" s="117"/>
    </row>
    <row r="64" spans="1:7" ht="16.5">
      <c r="A64" s="1"/>
      <c r="B64" s="12"/>
      <c r="D64" s="114"/>
      <c r="E64" s="117"/>
      <c r="F64" s="118"/>
    </row>
    <row r="65" spans="1:6">
      <c r="A65" s="1">
        <v>29</v>
      </c>
      <c r="B65" t="s">
        <v>217</v>
      </c>
      <c r="D65" s="114"/>
      <c r="E65" s="117"/>
      <c r="F65" s="114" t="s">
        <v>319</v>
      </c>
    </row>
    <row r="66" spans="1:6">
      <c r="A66" s="1"/>
      <c r="B66" s="10"/>
      <c r="C66" s="8"/>
      <c r="D66" s="114"/>
      <c r="E66" s="117"/>
    </row>
    <row r="67" spans="1:6">
      <c r="A67" s="1">
        <v>30</v>
      </c>
      <c r="B67" s="3" t="s">
        <v>212</v>
      </c>
      <c r="C67" s="7"/>
      <c r="D67" s="116" t="s">
        <v>306</v>
      </c>
      <c r="E67" s="117"/>
    </row>
    <row r="68" spans="1:6" ht="16.5">
      <c r="A68" s="1"/>
      <c r="B68" s="9"/>
      <c r="D68" s="5"/>
      <c r="E68" s="118"/>
    </row>
    <row r="69" spans="1:6" ht="16.5" customHeight="1">
      <c r="A69" s="1">
        <v>31</v>
      </c>
      <c r="B69" s="226" t="s">
        <v>261</v>
      </c>
      <c r="C69" s="226"/>
      <c r="D69" s="5"/>
      <c r="E69" s="114" t="s">
        <v>315</v>
      </c>
    </row>
    <row r="70" spans="1:6">
      <c r="A70" s="1"/>
      <c r="B70" s="10"/>
      <c r="C70" s="8"/>
      <c r="D70" s="11"/>
    </row>
    <row r="71" spans="1:6">
      <c r="A71" s="1">
        <v>32</v>
      </c>
      <c r="B71" s="3" t="s">
        <v>224</v>
      </c>
      <c r="C71" s="7"/>
    </row>
    <row r="72" spans="1:6" ht="16.5">
      <c r="A72" s="1"/>
      <c r="B72" s="9"/>
    </row>
    <row r="73" spans="1:6">
      <c r="B73" s="230" t="s">
        <v>433</v>
      </c>
      <c r="C73" s="230"/>
    </row>
    <row r="74" spans="1:6" ht="9.75" customHeight="1"/>
    <row r="75" spans="1:6" ht="15" customHeight="1">
      <c r="A75" s="33" t="s">
        <v>330</v>
      </c>
    </row>
  </sheetData>
  <mergeCells count="11">
    <mergeCell ref="B10:C10"/>
    <mergeCell ref="B73:C73"/>
    <mergeCell ref="A3:G3"/>
    <mergeCell ref="B19:C19"/>
    <mergeCell ref="B25:C25"/>
    <mergeCell ref="B36:C36"/>
    <mergeCell ref="B42:C42"/>
    <mergeCell ref="B53:C53"/>
    <mergeCell ref="B59:C59"/>
    <mergeCell ref="B69:C69"/>
    <mergeCell ref="B8:C8"/>
  </mergeCells>
  <pageMargins left="0.11811023622047245" right="0" top="0.39370078740157483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AB47"/>
  <sheetViews>
    <sheetView zoomScaleNormal="115" workbookViewId="0">
      <selection activeCell="A25" sqref="A25"/>
    </sheetView>
  </sheetViews>
  <sheetFormatPr defaultRowHeight="14.25"/>
  <cols>
    <col min="1" max="3" width="2.375" customWidth="1"/>
    <col min="4" max="4" width="37.375" customWidth="1"/>
    <col min="5" max="5" width="2.875" customWidth="1"/>
    <col min="6" max="6" width="32.375" customWidth="1"/>
    <col min="7" max="8" width="3" customWidth="1"/>
    <col min="9" max="9" width="2.125" customWidth="1"/>
    <col min="10" max="11" width="3" customWidth="1"/>
    <col min="12" max="12" width="5.75" customWidth="1"/>
    <col min="13" max="13" width="1.625" customWidth="1"/>
    <col min="14" max="14" width="1.25" customWidth="1"/>
    <col min="15" max="17" width="1.375" customWidth="1"/>
    <col min="18" max="18" width="1.25" customWidth="1"/>
    <col min="19" max="27" width="2.25" customWidth="1"/>
    <col min="28" max="28" width="3.75" customWidth="1"/>
  </cols>
  <sheetData>
    <row r="3" spans="1:28">
      <c r="A3" s="230" t="s">
        <v>25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6" spans="1:28">
      <c r="A6" s="236" t="s">
        <v>2</v>
      </c>
      <c r="B6" s="237"/>
      <c r="C6" s="238"/>
      <c r="D6" s="236" t="s">
        <v>3</v>
      </c>
      <c r="E6" s="237"/>
      <c r="F6" s="238"/>
      <c r="G6" s="236">
        <v>1</v>
      </c>
      <c r="H6" s="237"/>
      <c r="I6" s="238"/>
      <c r="J6" s="236">
        <v>2</v>
      </c>
      <c r="K6" s="237"/>
      <c r="L6" s="238"/>
      <c r="M6" s="236">
        <v>3</v>
      </c>
      <c r="N6" s="237"/>
      <c r="O6" s="238"/>
      <c r="P6" s="236">
        <v>4</v>
      </c>
      <c r="Q6" s="237"/>
      <c r="R6" s="238"/>
      <c r="S6" s="236">
        <v>5</v>
      </c>
      <c r="T6" s="237"/>
      <c r="U6" s="238"/>
      <c r="V6" s="236" t="s">
        <v>4</v>
      </c>
      <c r="W6" s="237"/>
      <c r="X6" s="237"/>
      <c r="Y6" s="238"/>
      <c r="Z6" s="148" t="s">
        <v>5</v>
      </c>
      <c r="AA6" s="149" t="s">
        <v>6</v>
      </c>
      <c r="AB6" s="150" t="s">
        <v>7</v>
      </c>
    </row>
    <row r="7" spans="1:28" ht="15.75">
      <c r="A7" s="239">
        <v>1</v>
      </c>
      <c r="B7" s="239"/>
      <c r="C7" s="239"/>
      <c r="D7" s="167" t="s">
        <v>435</v>
      </c>
      <c r="E7" s="243" t="s">
        <v>387</v>
      </c>
      <c r="F7" s="244"/>
      <c r="G7" s="240"/>
      <c r="H7" s="241"/>
      <c r="I7" s="242"/>
      <c r="J7" s="74">
        <f>P17</f>
        <v>0</v>
      </c>
      <c r="K7" s="75" t="s">
        <v>8</v>
      </c>
      <c r="L7" s="76">
        <f>R17</f>
        <v>0</v>
      </c>
      <c r="M7" s="74">
        <f>P15</f>
        <v>0</v>
      </c>
      <c r="N7" s="75" t="s">
        <v>8</v>
      </c>
      <c r="O7" s="76">
        <f>R15</f>
        <v>0</v>
      </c>
      <c r="P7" s="34"/>
      <c r="Q7" s="34"/>
      <c r="R7" s="34"/>
      <c r="S7" s="35">
        <f>P13</f>
        <v>0</v>
      </c>
      <c r="T7" s="14" t="s">
        <v>8</v>
      </c>
      <c r="U7" s="36">
        <f>R13</f>
        <v>0</v>
      </c>
      <c r="V7" s="16">
        <f>IF(J7&gt;L7,2,1)</f>
        <v>1</v>
      </c>
      <c r="W7" s="16">
        <f>IF(M7&gt;O7,2,1)</f>
        <v>1</v>
      </c>
      <c r="X7" s="16">
        <f>IF(S7&gt;U7,2,1)</f>
        <v>1</v>
      </c>
      <c r="Y7" s="17">
        <f>SUM(V7:X7)</f>
        <v>3</v>
      </c>
      <c r="Z7" s="16">
        <f>J7+M7+S7</f>
        <v>0</v>
      </c>
      <c r="AA7" s="18">
        <f>L7+O7+U7</f>
        <v>0</v>
      </c>
      <c r="AB7" s="17" t="e">
        <f>RANK(Y7,$V$5:$V$8,0)+#REF!</f>
        <v>#N/A</v>
      </c>
    </row>
    <row r="8" spans="1:28" ht="15.75">
      <c r="A8" s="239">
        <v>2</v>
      </c>
      <c r="B8" s="239"/>
      <c r="C8" s="239"/>
      <c r="D8" s="167" t="s">
        <v>436</v>
      </c>
      <c r="E8" s="245" t="s">
        <v>404</v>
      </c>
      <c r="F8" s="246"/>
      <c r="G8" s="74">
        <f>L7</f>
        <v>0</v>
      </c>
      <c r="H8" s="75" t="s">
        <v>8</v>
      </c>
      <c r="I8" s="76">
        <f>J7</f>
        <v>0</v>
      </c>
      <c r="J8" s="240"/>
      <c r="K8" s="241"/>
      <c r="L8" s="242"/>
      <c r="M8" s="74">
        <f>P14</f>
        <v>0</v>
      </c>
      <c r="N8" s="75" t="s">
        <v>8</v>
      </c>
      <c r="O8" s="76">
        <f>R14</f>
        <v>0</v>
      </c>
      <c r="P8" s="34"/>
      <c r="Q8" s="34"/>
      <c r="R8" s="34"/>
      <c r="S8" s="35">
        <f>L10</f>
        <v>0</v>
      </c>
      <c r="T8" s="14" t="s">
        <v>8</v>
      </c>
      <c r="U8" s="36">
        <f>J10</f>
        <v>0</v>
      </c>
      <c r="V8" s="16">
        <f>IF(G8&gt;I8,2,1)</f>
        <v>1</v>
      </c>
      <c r="W8" s="16">
        <f>IF(M8&gt;O8,2,1)</f>
        <v>1</v>
      </c>
      <c r="X8" s="16">
        <f>IF(S8&gt;U8,2,1)</f>
        <v>1</v>
      </c>
      <c r="Y8" s="17">
        <f>SUM(V8:X8)</f>
        <v>3</v>
      </c>
      <c r="Z8" s="16">
        <f>G8+M8+S8</f>
        <v>0</v>
      </c>
      <c r="AA8" s="18">
        <f>I8+O8+U8</f>
        <v>0</v>
      </c>
      <c r="AB8" s="17" t="e">
        <f>RANK(Y8,$V$5:$V$8,0)+#REF!</f>
        <v>#N/A</v>
      </c>
    </row>
    <row r="9" spans="1:28" ht="15.75">
      <c r="A9" s="239">
        <v>3</v>
      </c>
      <c r="B9" s="239"/>
      <c r="C9" s="239"/>
      <c r="D9" s="167" t="s">
        <v>437</v>
      </c>
      <c r="E9" s="245" t="s">
        <v>375</v>
      </c>
      <c r="F9" s="246"/>
      <c r="G9" s="207">
        <f>O7</f>
        <v>0</v>
      </c>
      <c r="H9" s="208" t="s">
        <v>8</v>
      </c>
      <c r="I9" s="209">
        <f>M7</f>
        <v>0</v>
      </c>
      <c r="J9" s="207">
        <f>O8</f>
        <v>0</v>
      </c>
      <c r="K9" s="208" t="s">
        <v>8</v>
      </c>
      <c r="L9" s="209">
        <f>M8</f>
        <v>0</v>
      </c>
      <c r="M9" s="240"/>
      <c r="N9" s="241"/>
      <c r="O9" s="242"/>
      <c r="P9" s="40"/>
      <c r="Q9" s="40"/>
      <c r="R9" s="40"/>
      <c r="S9" s="41">
        <f>P22</f>
        <v>0</v>
      </c>
      <c r="T9" s="38" t="s">
        <v>8</v>
      </c>
      <c r="U9" s="42">
        <f>R22</f>
        <v>0</v>
      </c>
      <c r="V9" s="43">
        <f>IF(G9&gt;I9,2,1)</f>
        <v>1</v>
      </c>
      <c r="W9" s="43">
        <f>IF(J9&gt;L9,2,1)</f>
        <v>1</v>
      </c>
      <c r="X9" s="43">
        <f>IF(S9&gt;U9,2,1)</f>
        <v>1</v>
      </c>
      <c r="Y9" s="44">
        <f>SUM(V9:X9)</f>
        <v>3</v>
      </c>
      <c r="Z9" s="43">
        <f>G9+J9+S9</f>
        <v>0</v>
      </c>
      <c r="AA9" s="45">
        <f>I9+L9+U9</f>
        <v>0</v>
      </c>
      <c r="AB9" s="44" t="e">
        <f>RANK(Y9,$V$5:$V$8,0)+#REF!</f>
        <v>#N/A</v>
      </c>
    </row>
    <row r="10" spans="1:28" ht="15.75">
      <c r="A10" s="239">
        <v>4</v>
      </c>
      <c r="B10" s="239"/>
      <c r="C10" s="239"/>
      <c r="D10" s="167" t="s">
        <v>438</v>
      </c>
      <c r="E10" s="245" t="s">
        <v>440</v>
      </c>
      <c r="F10" s="246"/>
      <c r="G10" s="74">
        <f>U7</f>
        <v>0</v>
      </c>
      <c r="H10" s="75" t="s">
        <v>8</v>
      </c>
      <c r="I10" s="76">
        <f>S7</f>
        <v>0</v>
      </c>
      <c r="J10" s="210">
        <f>P16</f>
        <v>0</v>
      </c>
      <c r="K10" s="75" t="s">
        <v>8</v>
      </c>
      <c r="L10" s="76">
        <f>R16</f>
        <v>0</v>
      </c>
      <c r="M10" s="210">
        <f>U9</f>
        <v>0</v>
      </c>
      <c r="N10" s="75" t="s">
        <v>8</v>
      </c>
      <c r="O10" s="76">
        <v>0</v>
      </c>
      <c r="P10" s="47"/>
      <c r="Q10" s="47"/>
      <c r="R10" s="47"/>
      <c r="S10" s="48"/>
      <c r="T10" s="49"/>
      <c r="U10" s="50"/>
      <c r="V10" s="36">
        <f>IF(G10&gt;I10,2,1)</f>
        <v>1</v>
      </c>
      <c r="W10" s="16">
        <f>IF(J10&gt;L10,2,1)</f>
        <v>1</v>
      </c>
      <c r="X10" s="16">
        <f>IF(M10&gt;O10,2,1)</f>
        <v>1</v>
      </c>
      <c r="Y10" s="17">
        <f>SUM(V10:X10)</f>
        <v>3</v>
      </c>
      <c r="Z10" s="16">
        <f>G10+J10+M10</f>
        <v>0</v>
      </c>
      <c r="AA10" s="18">
        <f>I10+L10+O10</f>
        <v>0</v>
      </c>
      <c r="AB10" s="44" t="e">
        <f>RANK(Y10,$V$5:$V$8,0)+#REF!</f>
        <v>#N/A</v>
      </c>
    </row>
    <row r="11" spans="1:28" ht="16.5" thickBot="1">
      <c r="A11" s="239">
        <v>5</v>
      </c>
      <c r="B11" s="239"/>
      <c r="C11" s="239"/>
      <c r="D11" s="167" t="s">
        <v>439</v>
      </c>
      <c r="E11" s="245" t="s">
        <v>441</v>
      </c>
      <c r="F11" s="246"/>
      <c r="G11" s="80"/>
      <c r="H11" s="81"/>
      <c r="I11" s="82"/>
      <c r="J11" s="80"/>
      <c r="K11" s="81"/>
      <c r="L11" s="82"/>
      <c r="M11" s="80"/>
      <c r="N11" s="81"/>
      <c r="O11" s="82"/>
      <c r="P11" s="51"/>
      <c r="Q11" s="51"/>
      <c r="R11" s="51"/>
      <c r="S11" s="52"/>
      <c r="T11" s="53"/>
      <c r="U11" s="54"/>
      <c r="V11" s="22">
        <f>IF(G11&gt;I11,2,1)</f>
        <v>1</v>
      </c>
      <c r="W11" s="22">
        <f>IF(J11&gt;L11,2,1)</f>
        <v>1</v>
      </c>
      <c r="X11" s="22">
        <f>IF(M11&gt;O11,2,1)</f>
        <v>1</v>
      </c>
      <c r="Y11" s="23">
        <f>SUM(V11:X11)</f>
        <v>3</v>
      </c>
      <c r="Z11" s="22">
        <f>G11+J11+M11</f>
        <v>0</v>
      </c>
      <c r="AA11" s="21">
        <f>I11+L11+O11</f>
        <v>0</v>
      </c>
      <c r="AB11" s="23" t="e">
        <f>RANK(Y11,$V$5:$V$8,0)+#REF!</f>
        <v>#N/A</v>
      </c>
    </row>
    <row r="12" spans="1:28" ht="15.75">
      <c r="A12" s="247" t="s">
        <v>9</v>
      </c>
      <c r="B12" s="248"/>
      <c r="C12" s="249"/>
      <c r="D12" s="70"/>
      <c r="E12" s="110"/>
      <c r="F12" s="71"/>
      <c r="G12" s="250" t="s">
        <v>10</v>
      </c>
      <c r="H12" s="251"/>
      <c r="I12" s="252"/>
      <c r="J12" s="250" t="s">
        <v>11</v>
      </c>
      <c r="K12" s="251"/>
      <c r="L12" s="252"/>
      <c r="M12" s="250" t="s">
        <v>12</v>
      </c>
      <c r="N12" s="251"/>
      <c r="O12" s="252"/>
      <c r="P12" s="253" t="s">
        <v>13</v>
      </c>
      <c r="Q12" s="254"/>
      <c r="R12" s="255"/>
      <c r="S12" s="27"/>
      <c r="T12" s="27"/>
      <c r="U12" s="27"/>
      <c r="V12" s="55"/>
      <c r="W12" s="56"/>
      <c r="X12" s="57"/>
      <c r="Y12" s="58"/>
      <c r="Z12" s="11"/>
      <c r="AA12" s="11"/>
      <c r="AB12" s="17"/>
    </row>
    <row r="13" spans="1:28" ht="15.75">
      <c r="A13" s="151">
        <v>2</v>
      </c>
      <c r="B13" s="72" t="s">
        <v>8</v>
      </c>
      <c r="C13" s="73">
        <v>5</v>
      </c>
      <c r="D13" s="145" t="str">
        <f>VLOOKUP($A13,$A$7:$D$11,4,0)</f>
        <v>Trường Công Khanh – Nguyễn Văn Hùng</v>
      </c>
      <c r="E13" s="111" t="s">
        <v>8</v>
      </c>
      <c r="F13" s="146" t="str">
        <f>VLOOKUP($C13,$A$7:$D$11,4,0)</f>
        <v>Trần Văn Tiên – Đoàn Văn Sơn</v>
      </c>
      <c r="G13" s="256" t="s">
        <v>327</v>
      </c>
      <c r="H13" s="257"/>
      <c r="I13" s="258"/>
      <c r="J13" s="259">
        <v>43773</v>
      </c>
      <c r="K13" s="260"/>
      <c r="L13" s="261"/>
      <c r="M13" s="256"/>
      <c r="N13" s="257"/>
      <c r="O13" s="258"/>
      <c r="P13" s="30"/>
      <c r="Q13" s="109"/>
      <c r="R13" s="31"/>
      <c r="S13" s="32"/>
      <c r="T13" s="32"/>
      <c r="U13" s="32"/>
      <c r="V13" s="59"/>
      <c r="W13" s="32"/>
      <c r="X13" s="31"/>
      <c r="Y13" s="30"/>
      <c r="Z13" s="60"/>
      <c r="AA13" s="60"/>
      <c r="AB13" s="17"/>
    </row>
    <row r="14" spans="1:28" ht="15.75">
      <c r="A14" s="151">
        <v>3</v>
      </c>
      <c r="B14" s="72" t="s">
        <v>8</v>
      </c>
      <c r="C14" s="73">
        <v>4</v>
      </c>
      <c r="D14" s="145" t="str">
        <f t="shared" ref="D14:D22" si="0">VLOOKUP($A14,$A$7:$D$11,4,0)</f>
        <v>Nguyễn Đức Lợi – Đinh Công Tâm</v>
      </c>
      <c r="E14" s="111" t="s">
        <v>8</v>
      </c>
      <c r="F14" s="146" t="str">
        <f t="shared" ref="F14:F22" si="1">VLOOKUP($C14,$A$7:$D$11,4,0)</f>
        <v>Trần Đăng Trọng – Phạm Lê Nghĩa</v>
      </c>
      <c r="G14" s="256" t="s">
        <v>327</v>
      </c>
      <c r="H14" s="257"/>
      <c r="I14" s="258"/>
      <c r="J14" s="259">
        <v>43773</v>
      </c>
      <c r="K14" s="260"/>
      <c r="L14" s="261"/>
      <c r="M14" s="256"/>
      <c r="N14" s="257"/>
      <c r="O14" s="258"/>
      <c r="P14" s="30"/>
      <c r="Q14" s="109"/>
      <c r="R14" s="31"/>
      <c r="S14" s="32"/>
      <c r="T14" s="32"/>
      <c r="U14" s="32"/>
      <c r="V14" s="59"/>
      <c r="W14" s="32"/>
      <c r="X14" s="31"/>
      <c r="Y14" s="30"/>
      <c r="Z14" s="60"/>
      <c r="AA14" s="60"/>
      <c r="AB14" s="44"/>
    </row>
    <row r="15" spans="1:28" ht="15.75">
      <c r="A15" s="151">
        <v>1</v>
      </c>
      <c r="B15" s="72" t="s">
        <v>8</v>
      </c>
      <c r="C15" s="73">
        <v>5</v>
      </c>
      <c r="D15" s="145" t="str">
        <f t="shared" si="0"/>
        <v xml:space="preserve">Phan Minh Tùng – Phan Văn Minh </v>
      </c>
      <c r="E15" s="147" t="s">
        <v>8</v>
      </c>
      <c r="F15" s="146" t="str">
        <f t="shared" si="1"/>
        <v>Trần Văn Tiên – Đoàn Văn Sơn</v>
      </c>
      <c r="G15" s="256" t="s">
        <v>342</v>
      </c>
      <c r="H15" s="257"/>
      <c r="I15" s="258"/>
      <c r="J15" s="259">
        <v>43774</v>
      </c>
      <c r="K15" s="260"/>
      <c r="L15" s="261"/>
      <c r="M15" s="256"/>
      <c r="N15" s="257"/>
      <c r="O15" s="258"/>
      <c r="P15" s="30"/>
      <c r="Q15" s="109"/>
      <c r="R15" s="31"/>
      <c r="S15" s="32"/>
      <c r="T15" s="32"/>
      <c r="U15" s="32"/>
      <c r="V15" s="59"/>
      <c r="W15" s="32"/>
      <c r="X15" s="31"/>
      <c r="Y15" s="30"/>
      <c r="Z15" s="60"/>
      <c r="AA15" s="60"/>
      <c r="AB15" s="44"/>
    </row>
    <row r="16" spans="1:28" ht="15.75">
      <c r="A16" s="151">
        <v>2</v>
      </c>
      <c r="B16" s="72" t="s">
        <v>8</v>
      </c>
      <c r="C16" s="73">
        <v>3</v>
      </c>
      <c r="D16" s="145" t="str">
        <f t="shared" si="0"/>
        <v>Trường Công Khanh – Nguyễn Văn Hùng</v>
      </c>
      <c r="E16" s="111" t="s">
        <v>8</v>
      </c>
      <c r="F16" s="146" t="str">
        <f t="shared" si="1"/>
        <v>Nguyễn Đức Lợi – Đinh Công Tâm</v>
      </c>
      <c r="G16" s="256" t="s">
        <v>342</v>
      </c>
      <c r="H16" s="257"/>
      <c r="I16" s="258"/>
      <c r="J16" s="259">
        <v>43774</v>
      </c>
      <c r="K16" s="260"/>
      <c r="L16" s="261"/>
      <c r="M16" s="256"/>
      <c r="N16" s="257"/>
      <c r="O16" s="258"/>
      <c r="P16" s="30"/>
      <c r="Q16" s="109"/>
      <c r="R16" s="31"/>
      <c r="S16" s="32"/>
      <c r="T16" s="32"/>
      <c r="U16" s="32"/>
      <c r="V16" s="59"/>
      <c r="W16" s="32"/>
      <c r="X16" s="31"/>
      <c r="Y16" s="30"/>
      <c r="Z16" s="60"/>
      <c r="AA16" s="60"/>
      <c r="AB16" s="17"/>
    </row>
    <row r="17" spans="1:28" ht="15.75">
      <c r="A17" s="151">
        <v>1</v>
      </c>
      <c r="B17" s="72" t="s">
        <v>8</v>
      </c>
      <c r="C17" s="73">
        <v>4</v>
      </c>
      <c r="D17" s="145" t="str">
        <f t="shared" si="0"/>
        <v xml:space="preserve">Phan Minh Tùng – Phan Văn Minh </v>
      </c>
      <c r="E17" s="111" t="s">
        <v>8</v>
      </c>
      <c r="F17" s="146" t="str">
        <f t="shared" si="1"/>
        <v>Trần Đăng Trọng – Phạm Lê Nghĩa</v>
      </c>
      <c r="G17" s="256" t="s">
        <v>327</v>
      </c>
      <c r="H17" s="257"/>
      <c r="I17" s="258"/>
      <c r="J17" s="259">
        <v>43774</v>
      </c>
      <c r="K17" s="260"/>
      <c r="L17" s="261"/>
      <c r="M17" s="256"/>
      <c r="N17" s="257"/>
      <c r="O17" s="258"/>
      <c r="P17" s="30"/>
      <c r="Q17" s="109"/>
      <c r="R17" s="31"/>
      <c r="S17" s="32"/>
      <c r="T17" s="32"/>
      <c r="U17" s="32"/>
      <c r="V17" s="59"/>
      <c r="W17" s="32"/>
      <c r="X17" s="31"/>
      <c r="Y17" s="30"/>
      <c r="Z17" s="60"/>
      <c r="AA17" s="60"/>
      <c r="AB17" s="158"/>
    </row>
    <row r="18" spans="1:28" ht="15.75">
      <c r="A18" s="211">
        <v>5</v>
      </c>
      <c r="B18" s="95" t="s">
        <v>8</v>
      </c>
      <c r="C18" s="96">
        <v>3</v>
      </c>
      <c r="D18" s="145" t="str">
        <f t="shared" si="0"/>
        <v>Trần Văn Tiên – Đoàn Văn Sơn</v>
      </c>
      <c r="E18" s="160" t="s">
        <v>8</v>
      </c>
      <c r="F18" s="146" t="str">
        <f t="shared" si="1"/>
        <v>Nguyễn Đức Lợi – Đinh Công Tâm</v>
      </c>
      <c r="G18" s="256" t="s">
        <v>327</v>
      </c>
      <c r="H18" s="257"/>
      <c r="I18" s="258"/>
      <c r="J18" s="259">
        <v>43774</v>
      </c>
      <c r="K18" s="260"/>
      <c r="L18" s="261"/>
      <c r="M18" s="256"/>
      <c r="N18" s="257"/>
      <c r="O18" s="258"/>
      <c r="P18" s="63"/>
      <c r="Q18" s="64"/>
      <c r="R18" s="65"/>
      <c r="S18" s="66"/>
      <c r="T18" s="66"/>
      <c r="U18" s="66"/>
      <c r="V18" s="67"/>
      <c r="W18" s="66"/>
      <c r="X18" s="65"/>
      <c r="Y18" s="63"/>
      <c r="Z18" s="68"/>
      <c r="AA18" s="68"/>
      <c r="AB18" s="17"/>
    </row>
    <row r="19" spans="1:28" ht="15.75">
      <c r="A19" s="211">
        <v>1</v>
      </c>
      <c r="B19" s="95" t="s">
        <v>8</v>
      </c>
      <c r="C19" s="96">
        <v>3</v>
      </c>
      <c r="D19" s="145" t="str">
        <f t="shared" si="0"/>
        <v xml:space="preserve">Phan Minh Tùng – Phan Văn Minh </v>
      </c>
      <c r="E19" s="160" t="s">
        <v>8</v>
      </c>
      <c r="F19" s="146" t="str">
        <f t="shared" si="1"/>
        <v>Nguyễn Đức Lợi – Đinh Công Tâm</v>
      </c>
      <c r="G19" s="256" t="s">
        <v>320</v>
      </c>
      <c r="H19" s="257"/>
      <c r="I19" s="258"/>
      <c r="J19" s="259">
        <v>43775</v>
      </c>
      <c r="K19" s="260"/>
      <c r="L19" s="261"/>
      <c r="M19" s="256"/>
      <c r="N19" s="257"/>
      <c r="O19" s="258"/>
      <c r="P19" s="63"/>
      <c r="Q19" s="64"/>
      <c r="R19" s="65"/>
      <c r="S19" s="66"/>
      <c r="T19" s="66"/>
      <c r="U19" s="66"/>
      <c r="V19" s="67"/>
      <c r="W19" s="66"/>
      <c r="X19" s="65"/>
      <c r="Y19" s="63"/>
      <c r="Z19" s="68"/>
      <c r="AA19" s="68"/>
      <c r="AB19" s="44"/>
    </row>
    <row r="20" spans="1:28" ht="15.75">
      <c r="A20" s="211">
        <v>4</v>
      </c>
      <c r="B20" s="95" t="s">
        <v>8</v>
      </c>
      <c r="C20" s="96">
        <v>2</v>
      </c>
      <c r="D20" s="145" t="str">
        <f t="shared" si="0"/>
        <v>Trần Đăng Trọng – Phạm Lê Nghĩa</v>
      </c>
      <c r="E20" s="160" t="s">
        <v>8</v>
      </c>
      <c r="F20" s="146" t="str">
        <f t="shared" si="1"/>
        <v>Trường Công Khanh – Nguyễn Văn Hùng</v>
      </c>
      <c r="G20" s="256" t="s">
        <v>320</v>
      </c>
      <c r="H20" s="257"/>
      <c r="I20" s="258"/>
      <c r="J20" s="259">
        <v>43775</v>
      </c>
      <c r="K20" s="260"/>
      <c r="L20" s="261"/>
      <c r="M20" s="256"/>
      <c r="N20" s="257"/>
      <c r="O20" s="258"/>
      <c r="P20" s="63"/>
      <c r="Q20" s="64"/>
      <c r="R20" s="65"/>
      <c r="S20" s="66"/>
      <c r="T20" s="66"/>
      <c r="U20" s="66"/>
      <c r="V20" s="67"/>
      <c r="W20" s="66"/>
      <c r="X20" s="65"/>
      <c r="Y20" s="63"/>
      <c r="Z20" s="68"/>
      <c r="AA20" s="68"/>
      <c r="AB20" s="44"/>
    </row>
    <row r="21" spans="1:28" ht="15.75">
      <c r="A21" s="211">
        <v>1</v>
      </c>
      <c r="B21" s="95" t="s">
        <v>8</v>
      </c>
      <c r="C21" s="96">
        <v>2</v>
      </c>
      <c r="D21" s="145" t="str">
        <f t="shared" si="0"/>
        <v xml:space="preserve">Phan Minh Tùng – Phan Văn Minh </v>
      </c>
      <c r="E21" s="160" t="s">
        <v>8</v>
      </c>
      <c r="F21" s="146" t="str">
        <f t="shared" si="1"/>
        <v>Trường Công Khanh – Nguyễn Văn Hùng</v>
      </c>
      <c r="G21" s="256" t="s">
        <v>313</v>
      </c>
      <c r="H21" s="257"/>
      <c r="I21" s="258"/>
      <c r="J21" s="259">
        <v>43775</v>
      </c>
      <c r="K21" s="260"/>
      <c r="L21" s="261"/>
      <c r="M21" s="256"/>
      <c r="N21" s="257"/>
      <c r="O21" s="258"/>
      <c r="P21" s="63"/>
      <c r="Q21" s="64"/>
      <c r="R21" s="65"/>
      <c r="S21" s="66"/>
      <c r="T21" s="66"/>
      <c r="U21" s="66"/>
      <c r="V21" s="67"/>
      <c r="W21" s="66"/>
      <c r="X21" s="65"/>
      <c r="Y21" s="63"/>
      <c r="Z21" s="68"/>
      <c r="AA21" s="68"/>
      <c r="AB21" s="17"/>
    </row>
    <row r="22" spans="1:28" ht="15.75">
      <c r="A22" s="151">
        <v>4</v>
      </c>
      <c r="B22" s="72" t="s">
        <v>8</v>
      </c>
      <c r="C22" s="73">
        <v>5</v>
      </c>
      <c r="D22" s="145" t="str">
        <f t="shared" si="0"/>
        <v>Trần Đăng Trọng – Phạm Lê Nghĩa</v>
      </c>
      <c r="E22" s="111" t="s">
        <v>8</v>
      </c>
      <c r="F22" s="146" t="str">
        <f t="shared" si="1"/>
        <v>Trần Văn Tiên – Đoàn Văn Sơn</v>
      </c>
      <c r="G22" s="256" t="s">
        <v>327</v>
      </c>
      <c r="H22" s="257"/>
      <c r="I22" s="258"/>
      <c r="J22" s="259">
        <v>43775</v>
      </c>
      <c r="K22" s="260"/>
      <c r="L22" s="261"/>
      <c r="M22" s="256"/>
      <c r="N22" s="257"/>
      <c r="O22" s="258"/>
      <c r="P22" s="30"/>
      <c r="Q22" s="109"/>
      <c r="R22" s="31"/>
      <c r="S22" s="32"/>
      <c r="T22" s="32"/>
      <c r="U22" s="32"/>
      <c r="V22" s="59"/>
      <c r="W22" s="32"/>
      <c r="X22" s="31"/>
      <c r="Y22" s="30"/>
      <c r="Z22" s="60"/>
      <c r="AA22" s="60"/>
      <c r="AB22" s="17"/>
    </row>
    <row r="25" spans="1:28" ht="15">
      <c r="A25" s="33" t="s">
        <v>330</v>
      </c>
    </row>
    <row r="47" spans="5:6" ht="16.5">
      <c r="E47" s="1"/>
      <c r="F47" s="9"/>
    </row>
  </sheetData>
  <mergeCells count="57">
    <mergeCell ref="A3:AB3"/>
    <mergeCell ref="G21:I21"/>
    <mergeCell ref="J21:L21"/>
    <mergeCell ref="M21:O21"/>
    <mergeCell ref="G22:I22"/>
    <mergeCell ref="J22:L22"/>
    <mergeCell ref="M22:O22"/>
    <mergeCell ref="G19:I19"/>
    <mergeCell ref="J19:L19"/>
    <mergeCell ref="M19:O19"/>
    <mergeCell ref="G20:I20"/>
    <mergeCell ref="J20:L20"/>
    <mergeCell ref="M20:O20"/>
    <mergeCell ref="G17:I17"/>
    <mergeCell ref="J17:L17"/>
    <mergeCell ref="M17:O17"/>
    <mergeCell ref="G18:I18"/>
    <mergeCell ref="J18:L18"/>
    <mergeCell ref="M18:O18"/>
    <mergeCell ref="G15:I15"/>
    <mergeCell ref="J15:L15"/>
    <mergeCell ref="M15:O15"/>
    <mergeCell ref="G16:I16"/>
    <mergeCell ref="J16:L16"/>
    <mergeCell ref="M16:O16"/>
    <mergeCell ref="P12:R12"/>
    <mergeCell ref="G13:I13"/>
    <mergeCell ref="J13:L13"/>
    <mergeCell ref="M13:O13"/>
    <mergeCell ref="G14:I14"/>
    <mergeCell ref="J14:L14"/>
    <mergeCell ref="M14:O14"/>
    <mergeCell ref="A9:C9"/>
    <mergeCell ref="M9:O9"/>
    <mergeCell ref="A10:C10"/>
    <mergeCell ref="A11:C11"/>
    <mergeCell ref="A12:C12"/>
    <mergeCell ref="G12:I12"/>
    <mergeCell ref="J12:L12"/>
    <mergeCell ref="M12:O12"/>
    <mergeCell ref="E9:F9"/>
    <mergeCell ref="E10:F10"/>
    <mergeCell ref="E11:F11"/>
    <mergeCell ref="S6:U6"/>
    <mergeCell ref="V6:Y6"/>
    <mergeCell ref="A7:C7"/>
    <mergeCell ref="G7:I7"/>
    <mergeCell ref="A8:C8"/>
    <mergeCell ref="J8:L8"/>
    <mergeCell ref="A6:C6"/>
    <mergeCell ref="D6:F6"/>
    <mergeCell ref="G6:I6"/>
    <mergeCell ref="J6:L6"/>
    <mergeCell ref="M6:O6"/>
    <mergeCell ref="P6:R6"/>
    <mergeCell ref="E7:F7"/>
    <mergeCell ref="E8:F8"/>
  </mergeCells>
  <pageMargins left="0.11811023622047245" right="0" top="0.78740157480314965" bottom="0.19685039370078741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28"/>
  <sheetViews>
    <sheetView topLeftCell="A19" zoomScale="115" zoomScaleNormal="115" workbookViewId="0">
      <selection activeCell="A28" sqref="A28"/>
    </sheetView>
  </sheetViews>
  <sheetFormatPr defaultRowHeight="14.25"/>
  <cols>
    <col min="1" max="1" width="5.75" customWidth="1"/>
    <col min="2" max="2" width="17.625" customWidth="1"/>
    <col min="3" max="3" width="38" customWidth="1"/>
    <col min="4" max="4" width="22.875" customWidth="1"/>
    <col min="5" max="5" width="21" style="114" customWidth="1"/>
  </cols>
  <sheetData>
    <row r="2" spans="1:7" ht="35.25" customHeight="1"/>
    <row r="3" spans="1:7">
      <c r="A3" s="230" t="s">
        <v>26</v>
      </c>
      <c r="B3" s="230"/>
      <c r="C3" s="230"/>
      <c r="D3" s="230"/>
      <c r="E3" s="230"/>
      <c r="F3" s="230"/>
      <c r="G3" s="230"/>
    </row>
    <row r="5" spans="1:7">
      <c r="A5" s="1">
        <v>1</v>
      </c>
      <c r="B5" s="3" t="s">
        <v>235</v>
      </c>
      <c r="C5" s="3"/>
    </row>
    <row r="6" spans="1:7">
      <c r="A6" s="1"/>
      <c r="B6" s="4"/>
      <c r="C6" s="5"/>
    </row>
    <row r="7" spans="1:7">
      <c r="A7" s="1"/>
      <c r="B7" s="4"/>
      <c r="C7" s="5"/>
      <c r="D7" s="119"/>
    </row>
    <row r="8" spans="1:7">
      <c r="A8" s="1">
        <v>2</v>
      </c>
      <c r="B8" s="3" t="s">
        <v>256</v>
      </c>
      <c r="C8" s="7"/>
      <c r="D8" s="116" t="s">
        <v>344</v>
      </c>
    </row>
    <row r="9" spans="1:7" ht="16.5">
      <c r="A9" s="1"/>
      <c r="B9" s="9"/>
      <c r="D9" s="117"/>
    </row>
    <row r="10" spans="1:7">
      <c r="A10" s="1"/>
      <c r="D10" s="117"/>
    </row>
    <row r="11" spans="1:7">
      <c r="A11" s="1">
        <v>3</v>
      </c>
      <c r="B11" t="s">
        <v>237</v>
      </c>
      <c r="D11" s="117"/>
      <c r="E11" s="116" t="s">
        <v>353</v>
      </c>
    </row>
    <row r="12" spans="1:7">
      <c r="A12" s="1"/>
      <c r="B12" s="10"/>
      <c r="C12" s="8"/>
      <c r="D12" s="117"/>
      <c r="E12" s="117"/>
    </row>
    <row r="13" spans="1:7">
      <c r="A13" s="1"/>
      <c r="B13" s="4"/>
      <c r="C13" s="5"/>
      <c r="D13" s="118"/>
      <c r="E13" s="117"/>
    </row>
    <row r="14" spans="1:7">
      <c r="A14" s="1">
        <v>4</v>
      </c>
      <c r="B14" s="3" t="s">
        <v>236</v>
      </c>
      <c r="C14" s="7"/>
      <c r="D14" s="114" t="s">
        <v>344</v>
      </c>
      <c r="E14" s="117"/>
    </row>
    <row r="15" spans="1:7" ht="16.5">
      <c r="A15" s="1"/>
      <c r="B15" s="12"/>
      <c r="D15" s="114"/>
      <c r="E15" s="117"/>
      <c r="F15" s="6"/>
      <c r="G15" s="3"/>
    </row>
    <row r="16" spans="1:7">
      <c r="A16" s="1"/>
      <c r="D16" s="114"/>
      <c r="E16" s="117"/>
      <c r="F16" s="212" t="s">
        <v>417</v>
      </c>
      <c r="G16" s="196"/>
    </row>
    <row r="17" spans="1:6">
      <c r="A17" s="1">
        <v>5</v>
      </c>
      <c r="B17" t="s">
        <v>232</v>
      </c>
      <c r="D17" s="114"/>
      <c r="E17" s="117"/>
      <c r="F17" s="4"/>
    </row>
    <row r="18" spans="1:6">
      <c r="A18" s="1"/>
      <c r="B18" s="10"/>
      <c r="C18" s="8"/>
      <c r="D18" s="114"/>
      <c r="E18" s="117"/>
      <c r="F18" s="4"/>
    </row>
    <row r="19" spans="1:6">
      <c r="A19" s="1"/>
      <c r="B19" s="4"/>
      <c r="C19" s="5"/>
      <c r="D19" s="119"/>
      <c r="E19" s="117"/>
      <c r="F19" s="4"/>
    </row>
    <row r="20" spans="1:6">
      <c r="A20" s="1">
        <v>6</v>
      </c>
      <c r="B20" s="3" t="s">
        <v>233</v>
      </c>
      <c r="C20" s="7"/>
      <c r="D20" s="116" t="s">
        <v>344</v>
      </c>
      <c r="E20" s="117"/>
      <c r="F20" s="4"/>
    </row>
    <row r="21" spans="1:6" ht="16.5">
      <c r="A21" s="1"/>
      <c r="B21" s="9"/>
      <c r="D21" s="117"/>
      <c r="E21" s="117"/>
      <c r="F21" s="4"/>
    </row>
    <row r="22" spans="1:6">
      <c r="A22" s="1"/>
      <c r="D22" s="117"/>
      <c r="E22" s="120"/>
      <c r="F22" s="4"/>
    </row>
    <row r="23" spans="1:6">
      <c r="A23" s="1">
        <v>7</v>
      </c>
      <c r="B23" t="s">
        <v>234</v>
      </c>
      <c r="D23" s="117"/>
      <c r="E23" s="114" t="s">
        <v>353</v>
      </c>
      <c r="F23" s="4"/>
    </row>
    <row r="24" spans="1:6">
      <c r="A24" s="1"/>
      <c r="B24" s="10"/>
      <c r="C24" s="8"/>
      <c r="D24" s="117"/>
      <c r="F24" s="4"/>
    </row>
    <row r="25" spans="1:6">
      <c r="A25" s="1"/>
      <c r="B25" s="4"/>
      <c r="C25" s="5"/>
      <c r="D25" s="118"/>
      <c r="F25" s="4"/>
    </row>
    <row r="26" spans="1:6">
      <c r="A26" s="1">
        <v>8</v>
      </c>
      <c r="B26" s="3" t="s">
        <v>231</v>
      </c>
      <c r="C26" s="7"/>
      <c r="D26" s="114" t="s">
        <v>344</v>
      </c>
      <c r="F26" s="4"/>
    </row>
    <row r="27" spans="1:6">
      <c r="F27" s="4"/>
    </row>
    <row r="28" spans="1:6" ht="15">
      <c r="A28" s="33" t="s">
        <v>330</v>
      </c>
    </row>
  </sheetData>
  <mergeCells count="1">
    <mergeCell ref="A3:G3"/>
  </mergeCells>
  <pageMargins left="0.19685039370078741" right="0" top="0.78740157480314965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zoomScale="115" zoomScaleNormal="115" workbookViewId="0">
      <selection activeCell="A36" sqref="A36"/>
    </sheetView>
  </sheetViews>
  <sheetFormatPr defaultRowHeight="14.25"/>
  <cols>
    <col min="1" max="1" width="5.25" customWidth="1"/>
    <col min="3" max="3" width="49.125" customWidth="1"/>
    <col min="4" max="6" width="16.875" customWidth="1"/>
    <col min="7" max="7" width="15.25" customWidth="1"/>
  </cols>
  <sheetData>
    <row r="1" spans="1:7" ht="20.25" customHeight="1"/>
    <row r="2" spans="1:7" s="33" customFormat="1" ht="15">
      <c r="A2" s="230" t="s">
        <v>238</v>
      </c>
      <c r="B2" s="230"/>
      <c r="C2" s="230"/>
      <c r="D2" s="230"/>
      <c r="E2" s="230"/>
      <c r="F2" s="230"/>
      <c r="G2" s="230"/>
    </row>
    <row r="4" spans="1:7">
      <c r="A4" s="1">
        <v>1</v>
      </c>
      <c r="B4" s="3" t="s">
        <v>241</v>
      </c>
      <c r="C4" s="3"/>
    </row>
    <row r="5" spans="1:7">
      <c r="A5" s="1"/>
      <c r="B5" s="4"/>
      <c r="C5" s="5"/>
    </row>
    <row r="6" spans="1:7">
      <c r="A6" s="1">
        <v>2</v>
      </c>
      <c r="B6" s="226" t="s">
        <v>261</v>
      </c>
      <c r="C6" s="227"/>
      <c r="D6" s="8"/>
    </row>
    <row r="7" spans="1:7" ht="16.5">
      <c r="A7" s="1"/>
      <c r="B7" s="9"/>
      <c r="D7" s="5"/>
    </row>
    <row r="8" spans="1:7" ht="16.5" customHeight="1">
      <c r="A8" s="1">
        <v>3</v>
      </c>
      <c r="B8" s="226" t="s">
        <v>261</v>
      </c>
      <c r="C8" s="226"/>
      <c r="D8" s="5"/>
      <c r="E8" s="8" t="s">
        <v>418</v>
      </c>
    </row>
    <row r="9" spans="1:7">
      <c r="A9" s="1"/>
      <c r="B9" s="10"/>
      <c r="C9" s="8"/>
      <c r="D9" s="11"/>
      <c r="E9" s="5"/>
    </row>
    <row r="10" spans="1:7">
      <c r="A10" s="1">
        <v>4</v>
      </c>
      <c r="B10" s="3" t="s">
        <v>240</v>
      </c>
      <c r="C10" s="7"/>
      <c r="E10" s="5"/>
    </row>
    <row r="11" spans="1:7" ht="16.5">
      <c r="A11" s="1"/>
      <c r="B11" s="12"/>
      <c r="E11" s="5"/>
    </row>
    <row r="12" spans="1:7">
      <c r="A12" s="1">
        <v>5</v>
      </c>
      <c r="B12" t="s">
        <v>244</v>
      </c>
      <c r="E12" s="5"/>
      <c r="F12" s="8" t="s">
        <v>419</v>
      </c>
    </row>
    <row r="13" spans="1:7">
      <c r="A13" s="1"/>
      <c r="B13" s="10"/>
      <c r="C13" s="8"/>
      <c r="E13" s="5"/>
      <c r="F13" s="5"/>
    </row>
    <row r="14" spans="1:7">
      <c r="A14" s="1">
        <v>6</v>
      </c>
      <c r="B14" s="226" t="s">
        <v>261</v>
      </c>
      <c r="C14" s="227"/>
      <c r="D14" s="8"/>
      <c r="E14" s="5"/>
      <c r="F14" s="5"/>
    </row>
    <row r="15" spans="1:7" ht="16.5">
      <c r="A15" s="1"/>
      <c r="B15" s="9"/>
      <c r="D15" s="5"/>
      <c r="E15" s="11"/>
      <c r="F15" s="5"/>
    </row>
    <row r="16" spans="1:7" ht="16.5" customHeight="1">
      <c r="A16" s="1">
        <v>7</v>
      </c>
      <c r="B16" s="226" t="s">
        <v>261</v>
      </c>
      <c r="C16" s="226"/>
      <c r="D16" s="5"/>
      <c r="E16" t="s">
        <v>418</v>
      </c>
      <c r="F16" s="5"/>
    </row>
    <row r="17" spans="1:7">
      <c r="A17" s="1"/>
      <c r="B17" s="10"/>
      <c r="C17" s="8"/>
      <c r="D17" s="11"/>
      <c r="F17" s="5"/>
    </row>
    <row r="18" spans="1:7">
      <c r="A18" s="1">
        <v>8</v>
      </c>
      <c r="B18" s="3" t="s">
        <v>245</v>
      </c>
      <c r="C18" s="7"/>
      <c r="F18" s="5"/>
    </row>
    <row r="19" spans="1:7" ht="16.5">
      <c r="A19" s="1"/>
      <c r="B19" s="9"/>
      <c r="F19" s="5"/>
      <c r="G19" s="6"/>
    </row>
    <row r="20" spans="1:7">
      <c r="A20" s="1">
        <v>9</v>
      </c>
      <c r="B20" s="3" t="s">
        <v>246</v>
      </c>
      <c r="C20" s="3"/>
      <c r="F20" s="5"/>
      <c r="G20" s="194" t="s">
        <v>420</v>
      </c>
    </row>
    <row r="21" spans="1:7">
      <c r="A21" s="1"/>
      <c r="B21" s="4"/>
      <c r="C21" s="5"/>
      <c r="F21" s="5"/>
      <c r="G21" s="4"/>
    </row>
    <row r="22" spans="1:7">
      <c r="A22" s="1">
        <v>10</v>
      </c>
      <c r="B22" s="226" t="s">
        <v>261</v>
      </c>
      <c r="C22" s="227"/>
      <c r="D22" s="8"/>
      <c r="F22" s="5"/>
      <c r="G22" s="4"/>
    </row>
    <row r="23" spans="1:7" ht="16.5">
      <c r="A23" s="1"/>
      <c r="B23" s="9"/>
      <c r="D23" s="5"/>
      <c r="F23" s="5"/>
      <c r="G23" s="4"/>
    </row>
    <row r="24" spans="1:7">
      <c r="A24" s="1">
        <v>11</v>
      </c>
      <c r="B24" t="s">
        <v>242</v>
      </c>
      <c r="D24" s="5"/>
      <c r="E24" s="8" t="s">
        <v>418</v>
      </c>
      <c r="F24" s="5"/>
      <c r="G24" s="4"/>
    </row>
    <row r="25" spans="1:7">
      <c r="A25" s="1"/>
      <c r="B25" s="10"/>
      <c r="C25" s="8"/>
      <c r="D25" s="11"/>
      <c r="E25" s="5"/>
      <c r="F25" s="5"/>
      <c r="G25" s="4"/>
    </row>
    <row r="26" spans="1:7">
      <c r="A26" s="1">
        <v>12</v>
      </c>
      <c r="B26" s="3" t="s">
        <v>285</v>
      </c>
      <c r="C26" s="7"/>
      <c r="D26" t="s">
        <v>416</v>
      </c>
      <c r="E26" s="5"/>
      <c r="F26" s="5"/>
      <c r="G26" s="4"/>
    </row>
    <row r="27" spans="1:7" ht="16.5">
      <c r="A27" s="1"/>
      <c r="B27" s="12"/>
      <c r="E27" s="5"/>
      <c r="F27" s="11"/>
      <c r="G27" s="4"/>
    </row>
    <row r="28" spans="1:7">
      <c r="A28" s="1">
        <v>13</v>
      </c>
      <c r="B28" t="s">
        <v>239</v>
      </c>
      <c r="E28" s="5"/>
      <c r="F28" t="s">
        <v>419</v>
      </c>
      <c r="G28" s="4"/>
    </row>
    <row r="29" spans="1:7">
      <c r="A29" s="1"/>
      <c r="B29" s="10"/>
      <c r="C29" s="8"/>
      <c r="E29" s="5"/>
      <c r="G29" s="4"/>
    </row>
    <row r="30" spans="1:7">
      <c r="A30" s="1">
        <v>14</v>
      </c>
      <c r="B30" s="226" t="s">
        <v>261</v>
      </c>
      <c r="C30" s="227"/>
      <c r="D30" s="8"/>
      <c r="E30" s="5"/>
      <c r="G30" s="4"/>
    </row>
    <row r="31" spans="1:7" ht="16.5">
      <c r="A31" s="1"/>
      <c r="B31" s="9"/>
      <c r="D31" s="5"/>
      <c r="E31" s="11"/>
      <c r="G31" s="4"/>
    </row>
    <row r="32" spans="1:7" ht="16.5" customHeight="1">
      <c r="A32" s="1">
        <v>15</v>
      </c>
      <c r="B32" s="226" t="s">
        <v>261</v>
      </c>
      <c r="C32" s="226"/>
      <c r="D32" s="5"/>
      <c r="E32" t="s">
        <v>418</v>
      </c>
      <c r="G32" s="4"/>
    </row>
    <row r="33" spans="1:7">
      <c r="A33" s="1"/>
      <c r="B33" s="10"/>
      <c r="C33" s="8"/>
      <c r="D33" s="11"/>
      <c r="G33" s="4"/>
    </row>
    <row r="34" spans="1:7">
      <c r="A34" s="1">
        <v>16</v>
      </c>
      <c r="B34" s="3" t="s">
        <v>243</v>
      </c>
      <c r="C34" s="7"/>
      <c r="G34" s="4"/>
    </row>
    <row r="35" spans="1:7" ht="16.5">
      <c r="A35" s="1"/>
      <c r="B35" s="9"/>
      <c r="G35" s="4"/>
    </row>
    <row r="36" spans="1:7" ht="15">
      <c r="A36" s="33" t="s">
        <v>330</v>
      </c>
    </row>
  </sheetData>
  <mergeCells count="8">
    <mergeCell ref="B30:C30"/>
    <mergeCell ref="B32:C32"/>
    <mergeCell ref="A2:G2"/>
    <mergeCell ref="B6:C6"/>
    <mergeCell ref="B8:C8"/>
    <mergeCell ref="B14:C14"/>
    <mergeCell ref="B16:C16"/>
    <mergeCell ref="B22:C22"/>
  </mergeCells>
  <pageMargins left="0.11811023622047245" right="0" top="0.78740157480314965" bottom="0.1181102362204724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V29"/>
  <sheetViews>
    <sheetView zoomScale="115" zoomScaleNormal="115" workbookViewId="0">
      <selection activeCell="A29" sqref="A29"/>
    </sheetView>
  </sheetViews>
  <sheetFormatPr defaultRowHeight="14.25"/>
  <cols>
    <col min="1" max="1" width="3.375" customWidth="1"/>
    <col min="2" max="2" width="4" customWidth="1"/>
    <col min="3" max="3" width="3.375" customWidth="1"/>
    <col min="4" max="4" width="32.5" customWidth="1"/>
    <col min="5" max="5" width="4.75" customWidth="1"/>
    <col min="6" max="6" width="28.75" customWidth="1"/>
    <col min="7" max="8" width="1.75" customWidth="1"/>
    <col min="9" max="9" width="2.625" customWidth="1"/>
    <col min="10" max="10" width="3.25" customWidth="1"/>
    <col min="11" max="11" width="3.625" customWidth="1"/>
    <col min="12" max="12" width="5.25" customWidth="1"/>
    <col min="13" max="15" width="1.75" customWidth="1"/>
    <col min="16" max="19" width="4.25" customWidth="1"/>
    <col min="20" max="22" width="4.75" customWidth="1"/>
  </cols>
  <sheetData>
    <row r="3" spans="1:22" ht="24.75" customHeight="1"/>
    <row r="4" spans="1:22" ht="17.25" customHeight="1">
      <c r="A4" s="287" t="s">
        <v>247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</row>
    <row r="7" spans="1:22">
      <c r="A7" s="262" t="s">
        <v>2</v>
      </c>
      <c r="B7" s="263"/>
      <c r="C7" s="264"/>
      <c r="D7" s="262" t="s">
        <v>298</v>
      </c>
      <c r="E7" s="263"/>
      <c r="F7" s="264"/>
      <c r="G7" s="262">
        <v>1</v>
      </c>
      <c r="H7" s="263"/>
      <c r="I7" s="264"/>
      <c r="J7" s="262">
        <v>2</v>
      </c>
      <c r="K7" s="263"/>
      <c r="L7" s="264"/>
      <c r="M7" s="236">
        <v>3</v>
      </c>
      <c r="N7" s="237"/>
      <c r="O7" s="238"/>
      <c r="P7" s="236" t="s">
        <v>4</v>
      </c>
      <c r="Q7" s="237"/>
      <c r="R7" s="237"/>
      <c r="S7" s="238"/>
      <c r="T7" s="148" t="s">
        <v>5</v>
      </c>
      <c r="U7" s="149" t="s">
        <v>6</v>
      </c>
      <c r="V7" s="150" t="s">
        <v>7</v>
      </c>
    </row>
    <row r="8" spans="1:22" ht="15.75">
      <c r="A8" s="262">
        <v>1</v>
      </c>
      <c r="B8" s="263"/>
      <c r="C8" s="264"/>
      <c r="D8" s="167" t="s">
        <v>405</v>
      </c>
      <c r="E8" s="262" t="s">
        <v>403</v>
      </c>
      <c r="F8" s="264"/>
      <c r="G8" s="240"/>
      <c r="H8" s="241"/>
      <c r="I8" s="242"/>
      <c r="J8" s="74" t="e">
        <f>#REF!</f>
        <v>#REF!</v>
      </c>
      <c r="K8" s="75" t="s">
        <v>8</v>
      </c>
      <c r="L8" s="76" t="e">
        <f>#REF!</f>
        <v>#REF!</v>
      </c>
      <c r="M8" s="13">
        <f>P14</f>
        <v>0</v>
      </c>
      <c r="N8" s="14" t="s">
        <v>8</v>
      </c>
      <c r="O8" s="15">
        <f>R14</f>
        <v>0</v>
      </c>
      <c r="P8" s="16" t="e">
        <f>IF(J8&gt;L8,2,1)</f>
        <v>#REF!</v>
      </c>
      <c r="Q8" s="16">
        <f>IF(M8&gt;O8,2,1)</f>
        <v>1</v>
      </c>
      <c r="R8" s="16" t="e">
        <f>IF(#REF!&gt;#REF!,2,1)</f>
        <v>#REF!</v>
      </c>
      <c r="S8" s="17" t="e">
        <f>SUM(P8:R8)</f>
        <v>#REF!</v>
      </c>
      <c r="T8" s="16" t="e">
        <f>J8+M8+#REF!</f>
        <v>#REF!</v>
      </c>
      <c r="U8" s="18" t="e">
        <f>L8+O8+#REF!</f>
        <v>#REF!</v>
      </c>
      <c r="V8" s="17" t="e">
        <f>RANK(S8,'Đôi nam 46 - 50'!$V$5:$V$8,0)+#REF!</f>
        <v>#REF!</v>
      </c>
    </row>
    <row r="9" spans="1:22" ht="15.75">
      <c r="A9" s="262">
        <v>2</v>
      </c>
      <c r="B9" s="263"/>
      <c r="C9" s="264"/>
      <c r="D9" s="167" t="s">
        <v>406</v>
      </c>
      <c r="E9" s="262" t="s">
        <v>408</v>
      </c>
      <c r="F9" s="264"/>
      <c r="G9" s="74" t="e">
        <f>L8</f>
        <v>#REF!</v>
      </c>
      <c r="H9" s="75" t="s">
        <v>8</v>
      </c>
      <c r="I9" s="76" t="e">
        <f>J8</f>
        <v>#REF!</v>
      </c>
      <c r="J9" s="240"/>
      <c r="K9" s="241"/>
      <c r="L9" s="242"/>
      <c r="M9" s="13">
        <f>P13</f>
        <v>0</v>
      </c>
      <c r="N9" s="14" t="s">
        <v>8</v>
      </c>
      <c r="O9" s="15">
        <f>R13</f>
        <v>0</v>
      </c>
      <c r="P9" s="16" t="e">
        <f>IF(G9&gt;I9,2,1)</f>
        <v>#REF!</v>
      </c>
      <c r="Q9" s="16">
        <f>IF(M9&gt;O9,2,1)</f>
        <v>1</v>
      </c>
      <c r="R9" s="16" t="e">
        <f>IF(#REF!&gt;#REF!,2,1)</f>
        <v>#REF!</v>
      </c>
      <c r="S9" s="17" t="e">
        <f>SUM(P9:R9)</f>
        <v>#REF!</v>
      </c>
      <c r="T9" s="16" t="e">
        <f>G9+M9+#REF!</f>
        <v>#REF!</v>
      </c>
      <c r="U9" s="18" t="e">
        <f>I9+O9+#REF!</f>
        <v>#REF!</v>
      </c>
      <c r="V9" s="17" t="e">
        <f>RANK(S9,'Đôi nam 46 - 50'!$V$5:$V$8,0)+#REF!</f>
        <v>#REF!</v>
      </c>
    </row>
    <row r="10" spans="1:22" ht="16.5" thickBot="1">
      <c r="A10" s="268">
        <v>3</v>
      </c>
      <c r="B10" s="269"/>
      <c r="C10" s="270"/>
      <c r="D10" s="167" t="s">
        <v>407</v>
      </c>
      <c r="E10" s="262" t="s">
        <v>409</v>
      </c>
      <c r="F10" s="264"/>
      <c r="G10" s="80">
        <f>O8</f>
        <v>0</v>
      </c>
      <c r="H10" s="81" t="s">
        <v>8</v>
      </c>
      <c r="I10" s="82">
        <f>M8</f>
        <v>0</v>
      </c>
      <c r="J10" s="80">
        <f>O9</f>
        <v>0</v>
      </c>
      <c r="K10" s="81" t="s">
        <v>8</v>
      </c>
      <c r="L10" s="82">
        <f>M9</f>
        <v>0</v>
      </c>
      <c r="M10" s="265"/>
      <c r="N10" s="266"/>
      <c r="O10" s="267"/>
      <c r="P10" s="22">
        <f>IF(G10&gt;I10,2,1)</f>
        <v>1</v>
      </c>
      <c r="Q10" s="22">
        <f>IF(J10&gt;L10,2,1)</f>
        <v>1</v>
      </c>
      <c r="R10" s="22" t="e">
        <f>IF(#REF!&gt;#REF!,2,1)</f>
        <v>#REF!</v>
      </c>
      <c r="S10" s="23" t="e">
        <f>SUM(P10:R10)</f>
        <v>#REF!</v>
      </c>
      <c r="T10" s="22" t="e">
        <f>G10+J10+#REF!</f>
        <v>#REF!</v>
      </c>
      <c r="U10" s="24" t="e">
        <f>I10+L10+#REF!</f>
        <v>#REF!</v>
      </c>
      <c r="V10" s="23" t="e">
        <f>RANK(S10,'Đôi nam 46 - 50'!$V$5:$V$8,0)+#REF!</f>
        <v>#REF!</v>
      </c>
    </row>
    <row r="11" spans="1:22" ht="15.75">
      <c r="A11" s="250" t="s">
        <v>9</v>
      </c>
      <c r="B11" s="251"/>
      <c r="C11" s="252"/>
      <c r="D11" s="168"/>
      <c r="E11" s="169"/>
      <c r="F11" s="170"/>
      <c r="G11" s="250" t="s">
        <v>10</v>
      </c>
      <c r="H11" s="251"/>
      <c r="I11" s="252"/>
      <c r="J11" s="250" t="s">
        <v>11</v>
      </c>
      <c r="K11" s="251"/>
      <c r="L11" s="252"/>
      <c r="M11" s="253" t="s">
        <v>12</v>
      </c>
      <c r="N11" s="254"/>
      <c r="O11" s="255"/>
      <c r="P11" s="253" t="s">
        <v>13</v>
      </c>
      <c r="Q11" s="254"/>
      <c r="R11" s="255"/>
      <c r="S11" s="27"/>
      <c r="T11" s="27"/>
      <c r="U11" s="27"/>
      <c r="V11" s="17"/>
    </row>
    <row r="12" spans="1:22" ht="15.75">
      <c r="A12" s="151">
        <v>2</v>
      </c>
      <c r="B12" s="72" t="s">
        <v>8</v>
      </c>
      <c r="C12" s="73">
        <v>3</v>
      </c>
      <c r="D12" s="145" t="str">
        <f>VLOOKUP($A12,$A$8:$D$10,4,0)</f>
        <v>Trần Anh Dũng – Phạm Văn Ngọc</v>
      </c>
      <c r="E12" s="93" t="s">
        <v>8</v>
      </c>
      <c r="F12" s="146" t="str">
        <f>VLOOKUP($C12,$A$8:$D$10,4,0)</f>
        <v xml:space="preserve">Triệu Quang Việt – Nguyễn Công Bình </v>
      </c>
      <c r="G12" s="256" t="s">
        <v>296</v>
      </c>
      <c r="H12" s="257"/>
      <c r="I12" s="258"/>
      <c r="J12" s="259">
        <v>43771</v>
      </c>
      <c r="K12" s="260"/>
      <c r="L12" s="261"/>
      <c r="M12" s="271"/>
      <c r="N12" s="272"/>
      <c r="O12" s="273"/>
      <c r="P12" s="30"/>
      <c r="Q12" s="90"/>
      <c r="R12" s="31"/>
      <c r="S12" s="32"/>
      <c r="T12" s="32"/>
      <c r="U12" s="32"/>
      <c r="V12" s="17"/>
    </row>
    <row r="13" spans="1:22" ht="15.75">
      <c r="A13" s="151">
        <v>1</v>
      </c>
      <c r="B13" s="72" t="s">
        <v>8</v>
      </c>
      <c r="C13" s="73">
        <v>3</v>
      </c>
      <c r="D13" s="145" t="str">
        <f>VLOOKUP($A13,$A$8:$D$10,4,0)</f>
        <v>Nguyễn Khắc Hải – Trần Thanh Hải</v>
      </c>
      <c r="E13" s="93" t="s">
        <v>8</v>
      </c>
      <c r="F13" s="146" t="str">
        <f>VLOOKUP($C13,$A$8:$D$10,4,0)</f>
        <v xml:space="preserve">Triệu Quang Việt – Nguyễn Công Bình </v>
      </c>
      <c r="G13" s="256" t="s">
        <v>301</v>
      </c>
      <c r="H13" s="257"/>
      <c r="I13" s="258"/>
      <c r="J13" s="259">
        <v>43771</v>
      </c>
      <c r="K13" s="260"/>
      <c r="L13" s="261"/>
      <c r="M13" s="271"/>
      <c r="N13" s="272"/>
      <c r="O13" s="273"/>
      <c r="P13" s="30"/>
      <c r="Q13" s="90"/>
      <c r="R13" s="31"/>
      <c r="S13" s="32"/>
      <c r="T13" s="32"/>
      <c r="U13" s="32"/>
      <c r="V13" s="44"/>
    </row>
    <row r="14" spans="1:22" ht="15.75">
      <c r="A14" s="151">
        <v>1</v>
      </c>
      <c r="B14" s="72" t="s">
        <v>8</v>
      </c>
      <c r="C14" s="73">
        <v>2</v>
      </c>
      <c r="D14" s="145" t="str">
        <f>VLOOKUP($A14,$A$8:$D$10,4,0)</f>
        <v>Nguyễn Khắc Hải – Trần Thanh Hải</v>
      </c>
      <c r="E14" s="147" t="s">
        <v>8</v>
      </c>
      <c r="F14" s="146" t="str">
        <f>VLOOKUP($C14,$A$8:$D$10,4,0)</f>
        <v>Trần Anh Dũng – Phạm Văn Ngọc</v>
      </c>
      <c r="G14" s="256" t="s">
        <v>313</v>
      </c>
      <c r="H14" s="257"/>
      <c r="I14" s="258"/>
      <c r="J14" s="259">
        <v>43772</v>
      </c>
      <c r="K14" s="260"/>
      <c r="L14" s="261"/>
      <c r="M14" s="271"/>
      <c r="N14" s="272"/>
      <c r="O14" s="273"/>
      <c r="P14" s="30"/>
      <c r="Q14" s="90"/>
      <c r="R14" s="31"/>
      <c r="S14" s="32"/>
      <c r="T14" s="32"/>
      <c r="U14" s="30"/>
      <c r="V14" s="17"/>
    </row>
    <row r="18" spans="1:22" ht="15">
      <c r="A18" s="236" t="s">
        <v>2</v>
      </c>
      <c r="B18" s="237"/>
      <c r="C18" s="238"/>
      <c r="D18" s="274" t="s">
        <v>297</v>
      </c>
      <c r="E18" s="275"/>
      <c r="F18" s="276"/>
      <c r="G18" s="236">
        <v>1</v>
      </c>
      <c r="H18" s="237"/>
      <c r="I18" s="238"/>
      <c r="J18" s="236">
        <v>2</v>
      </c>
      <c r="K18" s="237"/>
      <c r="L18" s="238"/>
      <c r="M18" s="236">
        <v>3</v>
      </c>
      <c r="N18" s="237"/>
      <c r="O18" s="238"/>
      <c r="P18" s="236" t="s">
        <v>4</v>
      </c>
      <c r="Q18" s="237"/>
      <c r="R18" s="237"/>
      <c r="S18" s="238"/>
      <c r="T18" s="148" t="s">
        <v>5</v>
      </c>
      <c r="U18" s="149" t="s">
        <v>6</v>
      </c>
      <c r="V18" s="150" t="s">
        <v>7</v>
      </c>
    </row>
    <row r="19" spans="1:22" ht="15.75">
      <c r="A19" s="288">
        <v>1</v>
      </c>
      <c r="B19" s="289"/>
      <c r="C19" s="290"/>
      <c r="D19" s="167" t="s">
        <v>410</v>
      </c>
      <c r="E19" s="262" t="s">
        <v>413</v>
      </c>
      <c r="F19" s="264"/>
      <c r="G19" s="240"/>
      <c r="H19" s="241"/>
      <c r="I19" s="242"/>
      <c r="J19" s="74" t="e">
        <f>#REF!</f>
        <v>#REF!</v>
      </c>
      <c r="K19" s="75" t="s">
        <v>8</v>
      </c>
      <c r="L19" s="76" t="e">
        <f>#REF!</f>
        <v>#REF!</v>
      </c>
      <c r="M19" s="74">
        <f>P25</f>
        <v>0</v>
      </c>
      <c r="N19" s="75" t="s">
        <v>8</v>
      </c>
      <c r="O19" s="76">
        <f>R25</f>
        <v>0</v>
      </c>
      <c r="P19" s="16" t="e">
        <f>IF(J19&gt;L19,2,1)</f>
        <v>#REF!</v>
      </c>
      <c r="Q19" s="16">
        <f>IF(M19&gt;O19,2,1)</f>
        <v>1</v>
      </c>
      <c r="R19" s="16" t="e">
        <f>IF(#REF!&gt;#REF!,2,1)</f>
        <v>#REF!</v>
      </c>
      <c r="S19" s="17" t="e">
        <f>SUM(P19:R19)</f>
        <v>#REF!</v>
      </c>
      <c r="T19" s="16" t="e">
        <f>J19+M19+#REF!</f>
        <v>#REF!</v>
      </c>
      <c r="U19" s="18" t="e">
        <f>L19+O19+#REF!</f>
        <v>#REF!</v>
      </c>
      <c r="V19" s="17" t="e">
        <f>RANK(S19,'Đôi nam 46 - 50'!$V$5:$V$8,0)+#REF!</f>
        <v>#REF!</v>
      </c>
    </row>
    <row r="20" spans="1:22" ht="15.75">
      <c r="A20" s="288">
        <v>2</v>
      </c>
      <c r="B20" s="289"/>
      <c r="C20" s="290"/>
      <c r="D20" s="167" t="s">
        <v>411</v>
      </c>
      <c r="E20" s="262" t="s">
        <v>414</v>
      </c>
      <c r="F20" s="264"/>
      <c r="G20" s="74" t="e">
        <f>L19</f>
        <v>#REF!</v>
      </c>
      <c r="H20" s="75" t="s">
        <v>8</v>
      </c>
      <c r="I20" s="76" t="e">
        <f>J19</f>
        <v>#REF!</v>
      </c>
      <c r="J20" s="240"/>
      <c r="K20" s="241"/>
      <c r="L20" s="242"/>
      <c r="M20" s="74">
        <f>P24</f>
        <v>0</v>
      </c>
      <c r="N20" s="75" t="s">
        <v>8</v>
      </c>
      <c r="O20" s="76">
        <f>R24</f>
        <v>0</v>
      </c>
      <c r="P20" s="16" t="e">
        <f>IF(G20&gt;I20,2,1)</f>
        <v>#REF!</v>
      </c>
      <c r="Q20" s="16">
        <f>IF(M20&gt;O20,2,1)</f>
        <v>1</v>
      </c>
      <c r="R20" s="16" t="e">
        <f>IF(#REF!&gt;#REF!,2,1)</f>
        <v>#REF!</v>
      </c>
      <c r="S20" s="17" t="e">
        <f>SUM(P20:R20)</f>
        <v>#REF!</v>
      </c>
      <c r="T20" s="16" t="e">
        <f>G20+M20+#REF!</f>
        <v>#REF!</v>
      </c>
      <c r="U20" s="18" t="e">
        <f>I20+O20+#REF!</f>
        <v>#REF!</v>
      </c>
      <c r="V20" s="17" t="e">
        <f>RANK(S20,'Đôi nam 46 - 50'!$V$5:$V$8,0)+#REF!</f>
        <v>#REF!</v>
      </c>
    </row>
    <row r="21" spans="1:22" ht="16.5" thickBot="1">
      <c r="A21" s="277">
        <v>3</v>
      </c>
      <c r="B21" s="278"/>
      <c r="C21" s="279"/>
      <c r="D21" s="167" t="s">
        <v>412</v>
      </c>
      <c r="E21" s="262" t="s">
        <v>415</v>
      </c>
      <c r="F21" s="264"/>
      <c r="G21" s="80">
        <f>O19</f>
        <v>0</v>
      </c>
      <c r="H21" s="81" t="s">
        <v>8</v>
      </c>
      <c r="I21" s="82">
        <f>M19</f>
        <v>0</v>
      </c>
      <c r="J21" s="80">
        <f>O20</f>
        <v>0</v>
      </c>
      <c r="K21" s="81" t="s">
        <v>8</v>
      </c>
      <c r="L21" s="82">
        <f>M20</f>
        <v>0</v>
      </c>
      <c r="M21" s="280"/>
      <c r="N21" s="281"/>
      <c r="O21" s="282"/>
      <c r="P21" s="22">
        <f>IF(G21&gt;I21,2,1)</f>
        <v>1</v>
      </c>
      <c r="Q21" s="22">
        <f>IF(J21&gt;L21,2,1)</f>
        <v>1</v>
      </c>
      <c r="R21" s="22" t="e">
        <f>IF(#REF!&gt;#REF!,2,1)</f>
        <v>#REF!</v>
      </c>
      <c r="S21" s="23" t="e">
        <f>SUM(P21:R21)</f>
        <v>#REF!</v>
      </c>
      <c r="T21" s="22" t="e">
        <f>G21+J21+#REF!</f>
        <v>#REF!</v>
      </c>
      <c r="U21" s="24" t="e">
        <f>I21+L21+#REF!</f>
        <v>#REF!</v>
      </c>
      <c r="V21" s="23" t="e">
        <f>RANK(S21,'Đôi nam 46 - 50'!$V$5:$V$8,0)+#REF!</f>
        <v>#REF!</v>
      </c>
    </row>
    <row r="22" spans="1:22" ht="15.75">
      <c r="A22" s="283" t="s">
        <v>9</v>
      </c>
      <c r="B22" s="284"/>
      <c r="C22" s="285"/>
      <c r="D22" s="70"/>
      <c r="E22" s="92"/>
      <c r="F22" s="71"/>
      <c r="G22" s="250" t="s">
        <v>10</v>
      </c>
      <c r="H22" s="251"/>
      <c r="I22" s="252"/>
      <c r="J22" s="250" t="s">
        <v>11</v>
      </c>
      <c r="K22" s="251"/>
      <c r="L22" s="252"/>
      <c r="M22" s="250" t="s">
        <v>12</v>
      </c>
      <c r="N22" s="251"/>
      <c r="O22" s="252"/>
      <c r="P22" s="253" t="s">
        <v>13</v>
      </c>
      <c r="Q22" s="254"/>
      <c r="R22" s="255"/>
      <c r="S22" s="27"/>
      <c r="T22" s="27"/>
      <c r="U22" s="27"/>
      <c r="V22" s="17"/>
    </row>
    <row r="23" spans="1:22" ht="15.75">
      <c r="A23" s="156">
        <v>2</v>
      </c>
      <c r="B23" s="28" t="s">
        <v>8</v>
      </c>
      <c r="C23" s="29">
        <v>3</v>
      </c>
      <c r="D23" s="145" t="str">
        <f>VLOOKUP($A23,$A$19:$D$21,4,0)</f>
        <v xml:space="preserve">Lê Văn Đương – Lê Hồng Tâm </v>
      </c>
      <c r="E23" s="93" t="s">
        <v>8</v>
      </c>
      <c r="F23" s="146" t="str">
        <f>VLOOKUP($C23,$A$19:$D$21,4,0)</f>
        <v xml:space="preserve">Nguyễn Văn Hùng – Trần Hầu </v>
      </c>
      <c r="G23" s="256" t="s">
        <v>296</v>
      </c>
      <c r="H23" s="257"/>
      <c r="I23" s="258"/>
      <c r="J23" s="259">
        <v>43771</v>
      </c>
      <c r="K23" s="260"/>
      <c r="L23" s="261"/>
      <c r="M23" s="256"/>
      <c r="N23" s="257"/>
      <c r="O23" s="258"/>
      <c r="P23" s="30"/>
      <c r="Q23" s="90"/>
      <c r="R23" s="31"/>
      <c r="S23" s="32"/>
      <c r="T23" s="32"/>
      <c r="U23" s="32"/>
      <c r="V23" s="17"/>
    </row>
    <row r="24" spans="1:22" ht="15.75">
      <c r="A24" s="156">
        <v>1</v>
      </c>
      <c r="B24" s="28" t="s">
        <v>8</v>
      </c>
      <c r="C24" s="29">
        <v>3</v>
      </c>
      <c r="D24" s="145" t="str">
        <f>VLOOKUP($A24,$A$19:$D$21,4,0)</f>
        <v>Hồ Mạnh Hùng – Trương Chí Vỹ</v>
      </c>
      <c r="E24" s="93" t="s">
        <v>8</v>
      </c>
      <c r="F24" s="146" t="str">
        <f>VLOOKUP($C24,$A$19:$D$21,4,0)</f>
        <v xml:space="preserve">Nguyễn Văn Hùng – Trần Hầu </v>
      </c>
      <c r="G24" s="256" t="s">
        <v>301</v>
      </c>
      <c r="H24" s="257"/>
      <c r="I24" s="258"/>
      <c r="J24" s="259">
        <v>43771</v>
      </c>
      <c r="K24" s="260"/>
      <c r="L24" s="261"/>
      <c r="M24" s="256"/>
      <c r="N24" s="257"/>
      <c r="O24" s="258"/>
      <c r="P24" s="30"/>
      <c r="Q24" s="90"/>
      <c r="R24" s="31"/>
      <c r="S24" s="32"/>
      <c r="T24" s="32"/>
      <c r="U24" s="32"/>
      <c r="V24" s="44"/>
    </row>
    <row r="25" spans="1:22" ht="15.75">
      <c r="A25" s="156">
        <v>1</v>
      </c>
      <c r="B25" s="28" t="s">
        <v>8</v>
      </c>
      <c r="C25" s="29">
        <v>2</v>
      </c>
      <c r="D25" s="145" t="str">
        <f>VLOOKUP($A25,$A$19:$D$21,4,0)</f>
        <v>Hồ Mạnh Hùng – Trương Chí Vỹ</v>
      </c>
      <c r="E25" s="147" t="s">
        <v>8</v>
      </c>
      <c r="F25" s="146" t="str">
        <f>VLOOKUP($C25,$A$19:$D$21,4,0)</f>
        <v xml:space="preserve">Lê Văn Đương – Lê Hồng Tâm </v>
      </c>
      <c r="G25" s="256" t="s">
        <v>313</v>
      </c>
      <c r="H25" s="257"/>
      <c r="I25" s="258"/>
      <c r="J25" s="259">
        <v>43772</v>
      </c>
      <c r="K25" s="260"/>
      <c r="L25" s="261"/>
      <c r="M25" s="256"/>
      <c r="N25" s="257"/>
      <c r="O25" s="258"/>
      <c r="P25" s="30"/>
      <c r="Q25" s="90"/>
      <c r="R25" s="31"/>
      <c r="S25" s="32"/>
      <c r="T25" s="32"/>
      <c r="U25" s="30"/>
      <c r="V25" s="17"/>
    </row>
    <row r="27" spans="1:22" ht="15.75">
      <c r="C27" s="286" t="s">
        <v>442</v>
      </c>
      <c r="D27" s="286"/>
      <c r="E27" s="286"/>
      <c r="F27" s="286"/>
    </row>
    <row r="29" spans="1:22" ht="15">
      <c r="A29" s="33" t="s">
        <v>330</v>
      </c>
    </row>
  </sheetData>
  <mergeCells count="60">
    <mergeCell ref="C27:F27"/>
    <mergeCell ref="A4:V4"/>
    <mergeCell ref="P22:R22"/>
    <mergeCell ref="G24:I24"/>
    <mergeCell ref="J24:L24"/>
    <mergeCell ref="M24:O24"/>
    <mergeCell ref="G25:I25"/>
    <mergeCell ref="J25:L25"/>
    <mergeCell ref="M25:O25"/>
    <mergeCell ref="G23:I23"/>
    <mergeCell ref="J23:L23"/>
    <mergeCell ref="M23:O23"/>
    <mergeCell ref="A19:C19"/>
    <mergeCell ref="G19:I19"/>
    <mergeCell ref="A20:C20"/>
    <mergeCell ref="J20:L20"/>
    <mergeCell ref="A21:C21"/>
    <mergeCell ref="E19:F19"/>
    <mergeCell ref="E20:F20"/>
    <mergeCell ref="M21:O21"/>
    <mergeCell ref="A22:C22"/>
    <mergeCell ref="G22:I22"/>
    <mergeCell ref="J22:L22"/>
    <mergeCell ref="M22:O22"/>
    <mergeCell ref="E21:F21"/>
    <mergeCell ref="A18:C18"/>
    <mergeCell ref="D18:F18"/>
    <mergeCell ref="G18:I18"/>
    <mergeCell ref="J18:L18"/>
    <mergeCell ref="M18:O18"/>
    <mergeCell ref="P11:R11"/>
    <mergeCell ref="P18:S18"/>
    <mergeCell ref="G13:I13"/>
    <mergeCell ref="J13:L13"/>
    <mergeCell ref="M13:O13"/>
    <mergeCell ref="G14:I14"/>
    <mergeCell ref="J14:L14"/>
    <mergeCell ref="M14:O14"/>
    <mergeCell ref="G12:I12"/>
    <mergeCell ref="J12:L12"/>
    <mergeCell ref="M12:O12"/>
    <mergeCell ref="A8:C8"/>
    <mergeCell ref="G8:I8"/>
    <mergeCell ref="A9:C9"/>
    <mergeCell ref="J9:L9"/>
    <mergeCell ref="A10:C10"/>
    <mergeCell ref="E8:F8"/>
    <mergeCell ref="E9:F9"/>
    <mergeCell ref="M10:O10"/>
    <mergeCell ref="A11:C11"/>
    <mergeCell ref="G11:I11"/>
    <mergeCell ref="J11:L11"/>
    <mergeCell ref="M11:O11"/>
    <mergeCell ref="E10:F10"/>
    <mergeCell ref="P7:S7"/>
    <mergeCell ref="A7:C7"/>
    <mergeCell ref="D7:F7"/>
    <mergeCell ref="G7:I7"/>
    <mergeCell ref="J7:L7"/>
    <mergeCell ref="M7:O7"/>
  </mergeCells>
  <pageMargins left="0.11811023622047245" right="0" top="0.78740157480314965" bottom="0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Y23"/>
  <sheetViews>
    <sheetView workbookViewId="0">
      <selection activeCell="A23" sqref="A23"/>
    </sheetView>
  </sheetViews>
  <sheetFormatPr defaultRowHeight="14.25"/>
  <cols>
    <col min="1" max="3" width="2.375" customWidth="1"/>
    <col min="4" max="4" width="29.875" customWidth="1"/>
    <col min="5" max="5" width="4.125" customWidth="1"/>
    <col min="6" max="6" width="27.125" customWidth="1"/>
    <col min="7" max="9" width="2.25" customWidth="1"/>
    <col min="10" max="11" width="4.625" customWidth="1"/>
    <col min="12" max="12" width="3.125" customWidth="1"/>
    <col min="13" max="18" width="2.25" customWidth="1"/>
    <col min="19" max="20" width="3.875" customWidth="1"/>
    <col min="21" max="21" width="4" customWidth="1"/>
    <col min="22" max="22" width="4.125" customWidth="1"/>
    <col min="23" max="23" width="4.375" customWidth="1"/>
    <col min="24" max="24" width="4.875" customWidth="1"/>
    <col min="25" max="25" width="4.625" customWidth="1"/>
    <col min="26" max="27" width="2.25" customWidth="1"/>
    <col min="28" max="29" width="5.75" customWidth="1"/>
  </cols>
  <sheetData>
    <row r="6" spans="1:25">
      <c r="A6" s="230" t="s">
        <v>27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9" spans="1:25">
      <c r="A9" s="262" t="s">
        <v>2</v>
      </c>
      <c r="B9" s="263"/>
      <c r="C9" s="264"/>
      <c r="D9" s="262" t="s">
        <v>3</v>
      </c>
      <c r="E9" s="263"/>
      <c r="F9" s="264"/>
      <c r="G9" s="262">
        <v>1</v>
      </c>
      <c r="H9" s="263"/>
      <c r="I9" s="264"/>
      <c r="J9" s="262">
        <v>2</v>
      </c>
      <c r="K9" s="263"/>
      <c r="L9" s="264"/>
      <c r="M9" s="236">
        <v>3</v>
      </c>
      <c r="N9" s="237"/>
      <c r="O9" s="238"/>
      <c r="P9" s="236">
        <v>4</v>
      </c>
      <c r="Q9" s="291"/>
      <c r="R9" s="292"/>
      <c r="S9" s="236" t="s">
        <v>4</v>
      </c>
      <c r="T9" s="237"/>
      <c r="U9" s="237"/>
      <c r="V9" s="238"/>
      <c r="W9" s="150" t="s">
        <v>5</v>
      </c>
      <c r="X9" s="213" t="s">
        <v>6</v>
      </c>
      <c r="Y9" s="150" t="s">
        <v>7</v>
      </c>
    </row>
    <row r="10" spans="1:25" ht="15.75" customHeight="1">
      <c r="A10" s="262">
        <v>1</v>
      </c>
      <c r="B10" s="263"/>
      <c r="C10" s="263"/>
      <c r="D10" s="167" t="s">
        <v>397</v>
      </c>
      <c r="E10" s="243" t="s">
        <v>401</v>
      </c>
      <c r="F10" s="244"/>
      <c r="G10" s="240"/>
      <c r="H10" s="241"/>
      <c r="I10" s="242"/>
      <c r="J10" s="74">
        <f>P19</f>
        <v>0</v>
      </c>
      <c r="K10" s="75" t="s">
        <v>8</v>
      </c>
      <c r="L10" s="76">
        <f>R19</f>
        <v>0</v>
      </c>
      <c r="M10" s="13">
        <f>P17</f>
        <v>0</v>
      </c>
      <c r="N10" s="14" t="s">
        <v>8</v>
      </c>
      <c r="O10" s="15">
        <f>R17</f>
        <v>0</v>
      </c>
      <c r="P10" s="35">
        <f>P15</f>
        <v>0</v>
      </c>
      <c r="Q10" s="14" t="s">
        <v>8</v>
      </c>
      <c r="R10" s="36">
        <f>R15</f>
        <v>0</v>
      </c>
      <c r="S10" s="16">
        <f>IF(J10&gt;L10,2,1)</f>
        <v>1</v>
      </c>
      <c r="T10" s="16">
        <f>IF(M10&gt;O10,2,1)</f>
        <v>1</v>
      </c>
      <c r="U10" s="16">
        <f>IF(P10&gt;R10,2,1)</f>
        <v>1</v>
      </c>
      <c r="V10" s="17">
        <f>SUM(S10:U10)</f>
        <v>3</v>
      </c>
      <c r="W10" s="16">
        <f>J10+M10+P10</f>
        <v>0</v>
      </c>
      <c r="X10" s="18">
        <f>L10+O10+R10</f>
        <v>0</v>
      </c>
      <c r="Y10" s="17" t="e">
        <f>RANK(V10,#REF!,0)+#REF!</f>
        <v>#REF!</v>
      </c>
    </row>
    <row r="11" spans="1:25" ht="15.75" customHeight="1">
      <c r="A11" s="262">
        <v>2</v>
      </c>
      <c r="B11" s="263"/>
      <c r="C11" s="263"/>
      <c r="D11" s="167" t="s">
        <v>398</v>
      </c>
      <c r="E11" s="245" t="s">
        <v>402</v>
      </c>
      <c r="F11" s="246"/>
      <c r="G11" s="74">
        <f>L10</f>
        <v>0</v>
      </c>
      <c r="H11" s="75" t="s">
        <v>8</v>
      </c>
      <c r="I11" s="76">
        <f>J10</f>
        <v>0</v>
      </c>
      <c r="J11" s="240"/>
      <c r="K11" s="241"/>
      <c r="L11" s="242"/>
      <c r="M11" s="13">
        <f>P16</f>
        <v>0</v>
      </c>
      <c r="N11" s="14" t="s">
        <v>8</v>
      </c>
      <c r="O11" s="15">
        <f>R16</f>
        <v>0</v>
      </c>
      <c r="P11" s="35">
        <f>L13</f>
        <v>0</v>
      </c>
      <c r="Q11" s="14" t="s">
        <v>8</v>
      </c>
      <c r="R11" s="36">
        <f>J13</f>
        <v>0</v>
      </c>
      <c r="S11" s="16">
        <f>IF(G11&gt;I11,2,1)</f>
        <v>1</v>
      </c>
      <c r="T11" s="16">
        <f>IF(M11&gt;O11,2,1)</f>
        <v>1</v>
      </c>
      <c r="U11" s="16">
        <f>IF(P11&gt;R11,2,1)</f>
        <v>1</v>
      </c>
      <c r="V11" s="17">
        <f>SUM(S11:U11)</f>
        <v>3</v>
      </c>
      <c r="W11" s="16">
        <f>G11+M11+P11</f>
        <v>0</v>
      </c>
      <c r="X11" s="18">
        <f>I11+O11+R11</f>
        <v>0</v>
      </c>
      <c r="Y11" s="17" t="e">
        <f>RANK(V11,#REF!,0)+#REF!</f>
        <v>#REF!</v>
      </c>
    </row>
    <row r="12" spans="1:25" ht="15.75" customHeight="1">
      <c r="A12" s="262">
        <v>3</v>
      </c>
      <c r="B12" s="263"/>
      <c r="C12" s="263"/>
      <c r="D12" s="167" t="s">
        <v>399</v>
      </c>
      <c r="E12" s="245" t="s">
        <v>403</v>
      </c>
      <c r="F12" s="246"/>
      <c r="G12" s="74">
        <f>O10</f>
        <v>0</v>
      </c>
      <c r="H12" s="75" t="s">
        <v>8</v>
      </c>
      <c r="I12" s="76">
        <f>M10</f>
        <v>0</v>
      </c>
      <c r="J12" s="74">
        <f>O11</f>
        <v>0</v>
      </c>
      <c r="K12" s="75" t="s">
        <v>8</v>
      </c>
      <c r="L12" s="76">
        <f>M11</f>
        <v>0</v>
      </c>
      <c r="M12" s="301"/>
      <c r="N12" s="302"/>
      <c r="O12" s="303"/>
      <c r="P12" s="35">
        <f>P20</f>
        <v>0</v>
      </c>
      <c r="Q12" s="14" t="s">
        <v>8</v>
      </c>
      <c r="R12" s="36">
        <f>R20</f>
        <v>0</v>
      </c>
      <c r="S12" s="16">
        <f>IF(G12&gt;I12,2,1)</f>
        <v>1</v>
      </c>
      <c r="T12" s="16">
        <f>IF(J12&gt;L12,2,1)</f>
        <v>1</v>
      </c>
      <c r="U12" s="16">
        <f>IF(P12&gt;R12,2,1)</f>
        <v>1</v>
      </c>
      <c r="V12" s="17">
        <f>SUM(S12:U12)</f>
        <v>3</v>
      </c>
      <c r="W12" s="16">
        <f>G12+J12+P12</f>
        <v>0</v>
      </c>
      <c r="X12" s="18">
        <f>I12+L12+R12</f>
        <v>0</v>
      </c>
      <c r="Y12" s="17" t="e">
        <f>RANK(V12,#REF!,0)+#REF!</f>
        <v>#REF!</v>
      </c>
    </row>
    <row r="13" spans="1:25" ht="16.5" customHeight="1" thickBot="1">
      <c r="A13" s="262">
        <v>4</v>
      </c>
      <c r="B13" s="263"/>
      <c r="C13" s="263"/>
      <c r="D13" s="167" t="s">
        <v>400</v>
      </c>
      <c r="E13" s="245" t="s">
        <v>404</v>
      </c>
      <c r="F13" s="246"/>
      <c r="G13" s="80">
        <f>R10</f>
        <v>0</v>
      </c>
      <c r="H13" s="81" t="s">
        <v>8</v>
      </c>
      <c r="I13" s="82">
        <f>P10</f>
        <v>0</v>
      </c>
      <c r="J13" s="80">
        <f>P18</f>
        <v>0</v>
      </c>
      <c r="K13" s="81" t="s">
        <v>8</v>
      </c>
      <c r="L13" s="82">
        <f>R18</f>
        <v>0</v>
      </c>
      <c r="M13" s="19">
        <f>R12</f>
        <v>0</v>
      </c>
      <c r="N13" s="20" t="s">
        <v>8</v>
      </c>
      <c r="O13" s="21">
        <v>0</v>
      </c>
      <c r="P13" s="265"/>
      <c r="Q13" s="293"/>
      <c r="R13" s="294"/>
      <c r="S13" s="22">
        <f>IF(G13&gt;I13,2,1)</f>
        <v>1</v>
      </c>
      <c r="T13" s="22">
        <f>IF(J13&gt;L13,2,1)</f>
        <v>1</v>
      </c>
      <c r="U13" s="22">
        <f>IF(M13&gt;O13,2,1)</f>
        <v>1</v>
      </c>
      <c r="V13" s="23">
        <f>SUM(S13:U13)</f>
        <v>3</v>
      </c>
      <c r="W13" s="22">
        <f>G13+J13+M13</f>
        <v>0</v>
      </c>
      <c r="X13" s="24">
        <f>I13+L13+O13</f>
        <v>0</v>
      </c>
      <c r="Y13" s="23" t="e">
        <f>RANK(V13,#REF!,0)+#REF!</f>
        <v>#REF!</v>
      </c>
    </row>
    <row r="14" spans="1:25" ht="15.75">
      <c r="A14" s="295" t="s">
        <v>9</v>
      </c>
      <c r="B14" s="296"/>
      <c r="C14" s="297"/>
      <c r="D14" s="70"/>
      <c r="E14" s="92"/>
      <c r="F14" s="71"/>
      <c r="G14" s="295" t="s">
        <v>10</v>
      </c>
      <c r="H14" s="296"/>
      <c r="I14" s="297"/>
      <c r="J14" s="295" t="s">
        <v>11</v>
      </c>
      <c r="K14" s="296"/>
      <c r="L14" s="297"/>
      <c r="M14" s="298" t="s">
        <v>12</v>
      </c>
      <c r="N14" s="299"/>
      <c r="O14" s="300"/>
      <c r="P14" s="298" t="s">
        <v>13</v>
      </c>
      <c r="Q14" s="299"/>
      <c r="R14" s="300"/>
      <c r="S14" s="27"/>
      <c r="T14" s="27"/>
      <c r="U14" s="27"/>
      <c r="V14" s="55"/>
      <c r="W14" s="56"/>
      <c r="X14" s="57"/>
      <c r="Y14" s="27"/>
    </row>
    <row r="15" spans="1:25" ht="15.75">
      <c r="A15" s="151">
        <v>1</v>
      </c>
      <c r="B15" s="72" t="s">
        <v>8</v>
      </c>
      <c r="C15" s="73">
        <v>4</v>
      </c>
      <c r="D15" s="145" t="str">
        <f>VLOOKUP($A15,$A$10:$D$13,4,0)</f>
        <v xml:space="preserve">Lê Thị Hồng Hà – Phạm Thị Lệ Hằng </v>
      </c>
      <c r="E15" s="93" t="s">
        <v>8</v>
      </c>
      <c r="F15" s="146" t="str">
        <f>VLOOKUP($C15,$A$10:$D$13,4,0)</f>
        <v xml:space="preserve">Phan Thị Thanh – Lê Thị Hồng Liên </v>
      </c>
      <c r="G15" s="256" t="s">
        <v>303</v>
      </c>
      <c r="H15" s="257"/>
      <c r="I15" s="258"/>
      <c r="J15" s="259">
        <v>43772</v>
      </c>
      <c r="K15" s="260"/>
      <c r="L15" s="261"/>
      <c r="M15" s="271"/>
      <c r="N15" s="272"/>
      <c r="O15" s="273"/>
      <c r="P15" s="30"/>
      <c r="Q15" s="90"/>
      <c r="R15" s="31"/>
      <c r="S15" s="32"/>
      <c r="T15" s="32"/>
      <c r="U15" s="32"/>
      <c r="V15" s="59"/>
      <c r="W15" s="32"/>
      <c r="X15" s="31"/>
      <c r="Y15" s="32"/>
    </row>
    <row r="16" spans="1:25" ht="15.75">
      <c r="A16" s="151">
        <v>2</v>
      </c>
      <c r="B16" s="72" t="s">
        <v>8</v>
      </c>
      <c r="C16" s="73">
        <v>3</v>
      </c>
      <c r="D16" s="145" t="str">
        <f t="shared" ref="D16:D20" si="0">VLOOKUP($A16,$A$10:$D$13,4,0)</f>
        <v xml:space="preserve">Hoàng Thị Tú – Vương Thị Kim Yến </v>
      </c>
      <c r="E16" s="93" t="s">
        <v>8</v>
      </c>
      <c r="F16" s="146" t="str">
        <f t="shared" ref="F16:F20" si="1">VLOOKUP($C16,$A$10:$D$13,4,0)</f>
        <v xml:space="preserve">Nông Thị Lý – Nguyễn Thị Nhung </v>
      </c>
      <c r="G16" s="256" t="s">
        <v>303</v>
      </c>
      <c r="H16" s="257"/>
      <c r="I16" s="258"/>
      <c r="J16" s="259">
        <v>43772</v>
      </c>
      <c r="K16" s="260"/>
      <c r="L16" s="261"/>
      <c r="M16" s="271"/>
      <c r="N16" s="272"/>
      <c r="O16" s="273"/>
      <c r="P16" s="30"/>
      <c r="Q16" s="90"/>
      <c r="R16" s="31"/>
      <c r="S16" s="32"/>
      <c r="T16" s="32"/>
      <c r="U16" s="32"/>
      <c r="V16" s="59"/>
      <c r="W16" s="32"/>
      <c r="X16" s="31"/>
      <c r="Y16" s="32"/>
    </row>
    <row r="17" spans="1:25" ht="15.75">
      <c r="A17" s="151">
        <v>1</v>
      </c>
      <c r="B17" s="72" t="s">
        <v>8</v>
      </c>
      <c r="C17" s="73">
        <v>3</v>
      </c>
      <c r="D17" s="145" t="str">
        <f t="shared" si="0"/>
        <v xml:space="preserve">Lê Thị Hồng Hà – Phạm Thị Lệ Hằng </v>
      </c>
      <c r="E17" s="147" t="s">
        <v>8</v>
      </c>
      <c r="F17" s="146" t="str">
        <f t="shared" si="1"/>
        <v xml:space="preserve">Nông Thị Lý – Nguyễn Thị Nhung </v>
      </c>
      <c r="G17" s="256" t="s">
        <v>316</v>
      </c>
      <c r="H17" s="257"/>
      <c r="I17" s="258"/>
      <c r="J17" s="259">
        <v>43772</v>
      </c>
      <c r="K17" s="260"/>
      <c r="L17" s="261"/>
      <c r="M17" s="271"/>
      <c r="N17" s="272"/>
      <c r="O17" s="273"/>
      <c r="P17" s="30"/>
      <c r="Q17" s="90"/>
      <c r="R17" s="31"/>
      <c r="S17" s="32"/>
      <c r="T17" s="32"/>
      <c r="U17" s="32"/>
      <c r="V17" s="59"/>
      <c r="W17" s="32"/>
      <c r="X17" s="31"/>
      <c r="Y17" s="32"/>
    </row>
    <row r="18" spans="1:25" ht="15.75">
      <c r="A18" s="151">
        <v>4</v>
      </c>
      <c r="B18" s="72" t="s">
        <v>8</v>
      </c>
      <c r="C18" s="73">
        <v>2</v>
      </c>
      <c r="D18" s="145" t="str">
        <f t="shared" si="0"/>
        <v xml:space="preserve">Phan Thị Thanh – Lê Thị Hồng Liên </v>
      </c>
      <c r="E18" s="93" t="s">
        <v>8</v>
      </c>
      <c r="F18" s="146" t="str">
        <f t="shared" si="1"/>
        <v xml:space="preserve">Hoàng Thị Tú – Vương Thị Kim Yến </v>
      </c>
      <c r="G18" s="256" t="s">
        <v>316</v>
      </c>
      <c r="H18" s="257"/>
      <c r="I18" s="258"/>
      <c r="J18" s="259">
        <v>43772</v>
      </c>
      <c r="K18" s="260"/>
      <c r="L18" s="261"/>
      <c r="M18" s="271"/>
      <c r="N18" s="272"/>
      <c r="O18" s="273"/>
      <c r="P18" s="30"/>
      <c r="Q18" s="90"/>
      <c r="R18" s="31"/>
      <c r="S18" s="32"/>
      <c r="T18" s="32"/>
      <c r="U18" s="32"/>
      <c r="V18" s="59"/>
      <c r="W18" s="32"/>
      <c r="X18" s="31"/>
      <c r="Y18" s="32"/>
    </row>
    <row r="19" spans="1:25" ht="15.75">
      <c r="A19" s="151">
        <v>1</v>
      </c>
      <c r="B19" s="72" t="s">
        <v>8</v>
      </c>
      <c r="C19" s="73">
        <v>2</v>
      </c>
      <c r="D19" s="145" t="str">
        <f t="shared" si="0"/>
        <v xml:space="preserve">Lê Thị Hồng Hà – Phạm Thị Lệ Hằng </v>
      </c>
      <c r="E19" s="93" t="s">
        <v>8</v>
      </c>
      <c r="F19" s="146" t="str">
        <f t="shared" si="1"/>
        <v xml:space="preserve">Hoàng Thị Tú – Vương Thị Kim Yến </v>
      </c>
      <c r="G19" s="256" t="s">
        <v>329</v>
      </c>
      <c r="H19" s="257"/>
      <c r="I19" s="258"/>
      <c r="J19" s="259">
        <v>43773</v>
      </c>
      <c r="K19" s="260"/>
      <c r="L19" s="261"/>
      <c r="M19" s="271"/>
      <c r="N19" s="272"/>
      <c r="O19" s="273"/>
      <c r="P19" s="30"/>
      <c r="Q19" s="90"/>
      <c r="R19" s="31"/>
      <c r="S19" s="32"/>
      <c r="T19" s="32"/>
      <c r="U19" s="32"/>
      <c r="V19" s="59"/>
      <c r="W19" s="32"/>
      <c r="X19" s="31"/>
      <c r="Y19" s="32"/>
    </row>
    <row r="20" spans="1:25" ht="15.75">
      <c r="A20" s="151">
        <v>3</v>
      </c>
      <c r="B20" s="72" t="s">
        <v>8</v>
      </c>
      <c r="C20" s="73">
        <v>4</v>
      </c>
      <c r="D20" s="145" t="str">
        <f t="shared" si="0"/>
        <v xml:space="preserve">Nông Thị Lý – Nguyễn Thị Nhung </v>
      </c>
      <c r="E20" s="93" t="s">
        <v>8</v>
      </c>
      <c r="F20" s="146" t="str">
        <f t="shared" si="1"/>
        <v xml:space="preserve">Phan Thị Thanh – Lê Thị Hồng Liên </v>
      </c>
      <c r="G20" s="256" t="s">
        <v>329</v>
      </c>
      <c r="H20" s="257"/>
      <c r="I20" s="258"/>
      <c r="J20" s="259">
        <v>43773</v>
      </c>
      <c r="K20" s="260"/>
      <c r="L20" s="261"/>
      <c r="M20" s="271"/>
      <c r="N20" s="272"/>
      <c r="O20" s="273"/>
      <c r="P20" s="30"/>
      <c r="Q20" s="90"/>
      <c r="R20" s="31"/>
      <c r="S20" s="32"/>
      <c r="T20" s="32"/>
      <c r="U20" s="32"/>
      <c r="V20" s="59"/>
      <c r="W20" s="32"/>
      <c r="X20" s="31"/>
      <c r="Y20" s="32"/>
    </row>
    <row r="23" spans="1:25" ht="15">
      <c r="A23" s="33" t="s">
        <v>330</v>
      </c>
    </row>
  </sheetData>
  <mergeCells count="43">
    <mergeCell ref="A6:Y6"/>
    <mergeCell ref="G19:I19"/>
    <mergeCell ref="J19:L19"/>
    <mergeCell ref="M19:O19"/>
    <mergeCell ref="G20:I20"/>
    <mergeCell ref="J20:L20"/>
    <mergeCell ref="M20:O20"/>
    <mergeCell ref="G17:I17"/>
    <mergeCell ref="J17:L17"/>
    <mergeCell ref="M17:O17"/>
    <mergeCell ref="G18:I18"/>
    <mergeCell ref="J18:L18"/>
    <mergeCell ref="M18:O18"/>
    <mergeCell ref="G15:I15"/>
    <mergeCell ref="J15:L15"/>
    <mergeCell ref="M15:O15"/>
    <mergeCell ref="G16:I16"/>
    <mergeCell ref="J16:L16"/>
    <mergeCell ref="M16:O16"/>
    <mergeCell ref="A12:C12"/>
    <mergeCell ref="M12:O12"/>
    <mergeCell ref="A13:C13"/>
    <mergeCell ref="E12:F12"/>
    <mergeCell ref="P13:R13"/>
    <mergeCell ref="A14:C14"/>
    <mergeCell ref="G14:I14"/>
    <mergeCell ref="J14:L14"/>
    <mergeCell ref="M14:O14"/>
    <mergeCell ref="P14:R14"/>
    <mergeCell ref="E13:F13"/>
    <mergeCell ref="P9:R9"/>
    <mergeCell ref="S9:V9"/>
    <mergeCell ref="A10:C10"/>
    <mergeCell ref="G10:I10"/>
    <mergeCell ref="A11:C11"/>
    <mergeCell ref="J11:L11"/>
    <mergeCell ref="A9:C9"/>
    <mergeCell ref="D9:F9"/>
    <mergeCell ref="G9:I9"/>
    <mergeCell ref="J9:L9"/>
    <mergeCell ref="M9:O9"/>
    <mergeCell ref="E10:F10"/>
    <mergeCell ref="E11:F11"/>
  </mergeCells>
  <pageMargins left="7.874015748031496E-2" right="7.874015748031496E-2" top="0.7874015748031496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37"/>
  <sheetViews>
    <sheetView topLeftCell="A16" zoomScaleNormal="100" workbookViewId="0">
      <selection activeCell="A37" sqref="A37"/>
    </sheetView>
  </sheetViews>
  <sheetFormatPr defaultRowHeight="14.25"/>
  <cols>
    <col min="1" max="1" width="7.25" customWidth="1"/>
    <col min="5" max="5" width="13" customWidth="1"/>
    <col min="6" max="6" width="24.375" customWidth="1"/>
    <col min="7" max="7" width="19.875" customWidth="1"/>
    <col min="8" max="8" width="16.25" customWidth="1"/>
    <col min="9" max="9" width="6.375" customWidth="1"/>
    <col min="10" max="10" width="6" customWidth="1"/>
    <col min="11" max="11" width="4" customWidth="1"/>
    <col min="12" max="12" width="3.625" customWidth="1"/>
    <col min="13" max="13" width="4.125" customWidth="1"/>
  </cols>
  <sheetData>
    <row r="2" spans="1:11" ht="15">
      <c r="A2" s="229"/>
      <c r="B2" s="229"/>
      <c r="C2" s="229"/>
      <c r="D2" s="229"/>
      <c r="E2" s="229"/>
      <c r="F2" s="229"/>
      <c r="G2" s="229"/>
      <c r="H2" s="229"/>
    </row>
    <row r="3" spans="1:11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1.25" customHeight="1"/>
    <row r="5" spans="1:11" ht="15.95" customHeight="1">
      <c r="A5" s="1">
        <v>1</v>
      </c>
      <c r="B5" s="3" t="s">
        <v>57</v>
      </c>
      <c r="C5" s="2"/>
      <c r="D5" s="2"/>
      <c r="E5" s="3"/>
    </row>
    <row r="6" spans="1:11" ht="15.95" customHeight="1">
      <c r="A6" s="1"/>
      <c r="B6" s="4"/>
      <c r="C6" s="4"/>
      <c r="D6" s="4"/>
      <c r="E6" s="5"/>
    </row>
    <row r="7" spans="1:11" ht="15.95" customHeight="1">
      <c r="A7" s="1">
        <v>2</v>
      </c>
      <c r="B7" s="226" t="s">
        <v>261</v>
      </c>
      <c r="C7" s="226"/>
      <c r="D7" s="226"/>
      <c r="E7" s="227"/>
      <c r="F7" s="8"/>
      <c r="G7" s="114"/>
    </row>
    <row r="8" spans="1:11" ht="15.95" customHeight="1">
      <c r="A8" s="1"/>
      <c r="B8" s="9"/>
      <c r="C8" s="9"/>
      <c r="D8" s="9"/>
      <c r="F8" s="5"/>
      <c r="G8" s="114"/>
    </row>
    <row r="9" spans="1:11" ht="15.95" customHeight="1">
      <c r="A9" s="1">
        <v>3</v>
      </c>
      <c r="B9" s="228" t="s">
        <v>261</v>
      </c>
      <c r="C9" s="228"/>
      <c r="D9" s="228"/>
      <c r="E9" s="228"/>
      <c r="F9" s="5"/>
      <c r="G9" s="116" t="s">
        <v>352</v>
      </c>
    </row>
    <row r="10" spans="1:11" ht="15.95" customHeight="1">
      <c r="A10" s="1"/>
      <c r="B10" s="10"/>
      <c r="C10" s="10"/>
      <c r="D10" s="10"/>
      <c r="E10" s="8"/>
      <c r="F10" s="11"/>
      <c r="G10" s="117"/>
    </row>
    <row r="11" spans="1:11" ht="15.95" customHeight="1">
      <c r="A11" s="1">
        <v>4</v>
      </c>
      <c r="B11" s="3" t="s">
        <v>60</v>
      </c>
      <c r="C11" s="3"/>
      <c r="D11" s="3"/>
      <c r="E11" s="7"/>
      <c r="G11" s="117"/>
    </row>
    <row r="12" spans="1:11" ht="15.95" customHeight="1">
      <c r="A12" s="1"/>
      <c r="B12" s="12"/>
      <c r="C12" s="12"/>
      <c r="D12" s="12"/>
      <c r="G12" s="117"/>
    </row>
    <row r="13" spans="1:11" ht="15.95" customHeight="1">
      <c r="A13" s="1">
        <v>5</v>
      </c>
      <c r="B13" t="s">
        <v>262</v>
      </c>
      <c r="C13" s="9"/>
      <c r="D13" s="9"/>
      <c r="G13" s="117"/>
      <c r="H13" s="116" t="s">
        <v>355</v>
      </c>
    </row>
    <row r="14" spans="1:11" ht="15.95" customHeight="1">
      <c r="A14" s="1"/>
      <c r="B14" s="10"/>
      <c r="C14" s="10"/>
      <c r="D14" s="10"/>
      <c r="E14" s="8"/>
      <c r="G14" s="117"/>
      <c r="H14" s="117"/>
    </row>
    <row r="15" spans="1:11" ht="15.95" customHeight="1">
      <c r="A15" s="1">
        <v>6</v>
      </c>
      <c r="B15" s="3" t="s">
        <v>54</v>
      </c>
      <c r="C15" s="3"/>
      <c r="D15" s="3"/>
      <c r="E15" s="7"/>
      <c r="F15" s="116" t="s">
        <v>345</v>
      </c>
      <c r="G15" s="117"/>
      <c r="H15" s="117"/>
    </row>
    <row r="16" spans="1:11" ht="15.95" customHeight="1">
      <c r="A16" s="1"/>
      <c r="B16" s="9"/>
      <c r="C16" s="9"/>
      <c r="D16" s="9"/>
      <c r="F16" s="117"/>
      <c r="G16" s="118"/>
      <c r="H16" s="117"/>
    </row>
    <row r="17" spans="1:11" ht="15.95" customHeight="1">
      <c r="A17" s="1">
        <v>7</v>
      </c>
      <c r="B17" s="228" t="s">
        <v>261</v>
      </c>
      <c r="C17" s="228"/>
      <c r="D17" s="228"/>
      <c r="E17" s="228"/>
      <c r="F17" s="117"/>
      <c r="G17" s="114" t="s">
        <v>352</v>
      </c>
      <c r="H17" s="117"/>
    </row>
    <row r="18" spans="1:11" ht="15.95" customHeight="1">
      <c r="A18" s="1"/>
      <c r="B18" s="10"/>
      <c r="C18" s="10"/>
      <c r="D18" s="10"/>
      <c r="E18" s="8"/>
      <c r="F18" s="118"/>
      <c r="G18" s="114"/>
      <c r="H18" s="117"/>
    </row>
    <row r="19" spans="1:11" ht="15.95" customHeight="1">
      <c r="A19" s="1">
        <v>8</v>
      </c>
      <c r="B19" s="3" t="s">
        <v>61</v>
      </c>
      <c r="C19" s="3"/>
      <c r="D19" s="3"/>
      <c r="E19" s="7"/>
      <c r="F19" s="114"/>
      <c r="G19" s="114"/>
      <c r="H19" s="117"/>
    </row>
    <row r="20" spans="1:11" ht="15.95" customHeight="1">
      <c r="A20" s="1"/>
      <c r="B20" s="9"/>
      <c r="C20" s="9"/>
      <c r="D20" s="9"/>
      <c r="F20" s="114"/>
      <c r="G20" s="114"/>
      <c r="H20" s="117"/>
      <c r="I20" s="6"/>
      <c r="J20" s="3"/>
      <c r="K20" s="3"/>
    </row>
    <row r="21" spans="1:11" ht="15.95" customHeight="1">
      <c r="A21" s="1">
        <v>9</v>
      </c>
      <c r="B21" s="3" t="s">
        <v>55</v>
      </c>
      <c r="C21" s="2"/>
      <c r="D21" s="2"/>
      <c r="E21" s="3"/>
      <c r="F21" s="114"/>
      <c r="G21" s="114"/>
      <c r="H21" s="117"/>
      <c r="I21" s="194" t="s">
        <v>420</v>
      </c>
      <c r="J21" s="195"/>
      <c r="K21" s="196"/>
    </row>
    <row r="22" spans="1:11" ht="15.95" customHeight="1">
      <c r="A22" s="1"/>
      <c r="B22" s="4"/>
      <c r="C22" s="4"/>
      <c r="D22" s="4"/>
      <c r="E22" s="5"/>
      <c r="F22" s="114"/>
      <c r="G22" s="114"/>
      <c r="H22" s="117"/>
      <c r="I22" s="4"/>
      <c r="J22" s="4"/>
    </row>
    <row r="23" spans="1:11" ht="15.95" customHeight="1">
      <c r="A23" s="1">
        <v>10</v>
      </c>
      <c r="B23" s="226" t="s">
        <v>261</v>
      </c>
      <c r="C23" s="226"/>
      <c r="D23" s="226"/>
      <c r="E23" s="227"/>
      <c r="F23" s="116"/>
      <c r="G23" s="114"/>
      <c r="H23" s="117"/>
      <c r="I23" s="4"/>
      <c r="J23" s="4"/>
    </row>
    <row r="24" spans="1:11" ht="15.95" customHeight="1">
      <c r="A24" s="1"/>
      <c r="B24" s="9"/>
      <c r="C24" s="9"/>
      <c r="D24" s="9"/>
      <c r="F24" s="117"/>
      <c r="G24" s="114"/>
      <c r="H24" s="117"/>
      <c r="I24" s="4"/>
      <c r="J24" s="4"/>
    </row>
    <row r="25" spans="1:11" ht="15.95" customHeight="1">
      <c r="A25" s="1">
        <v>11</v>
      </c>
      <c r="B25" t="s">
        <v>56</v>
      </c>
      <c r="C25" s="9"/>
      <c r="D25" s="9"/>
      <c r="F25" s="117"/>
      <c r="G25" s="116" t="s">
        <v>352</v>
      </c>
      <c r="H25" s="117"/>
      <c r="I25" s="4"/>
      <c r="J25" s="4"/>
    </row>
    <row r="26" spans="1:11" ht="15.95" customHeight="1">
      <c r="A26" s="1"/>
      <c r="B26" s="10"/>
      <c r="C26" s="10"/>
      <c r="D26" s="10"/>
      <c r="E26" s="8"/>
      <c r="F26" s="118"/>
      <c r="G26" s="117"/>
      <c r="H26" s="117"/>
      <c r="I26" s="4"/>
      <c r="J26" s="4"/>
    </row>
    <row r="27" spans="1:11" ht="15.95" customHeight="1">
      <c r="A27" s="1">
        <v>12</v>
      </c>
      <c r="B27" s="3" t="s">
        <v>263</v>
      </c>
      <c r="C27" s="3"/>
      <c r="D27" s="3"/>
      <c r="E27" s="7"/>
      <c r="F27" s="114" t="s">
        <v>345</v>
      </c>
      <c r="G27" s="117"/>
      <c r="H27" s="117"/>
      <c r="I27" s="4"/>
      <c r="J27" s="4"/>
    </row>
    <row r="28" spans="1:11" ht="15.95" customHeight="1">
      <c r="A28" s="1"/>
      <c r="B28" s="12"/>
      <c r="C28" s="12"/>
      <c r="D28" s="12"/>
      <c r="G28" s="117"/>
      <c r="H28" s="118"/>
      <c r="I28" s="4"/>
      <c r="J28" s="4"/>
    </row>
    <row r="29" spans="1:11" ht="15.95" customHeight="1">
      <c r="A29" s="1">
        <v>13</v>
      </c>
      <c r="B29" t="s">
        <v>58</v>
      </c>
      <c r="C29" s="9"/>
      <c r="D29" s="9"/>
      <c r="G29" s="117"/>
      <c r="H29" s="114" t="s">
        <v>355</v>
      </c>
      <c r="I29" s="4"/>
      <c r="J29" s="4"/>
    </row>
    <row r="30" spans="1:11" ht="15.95" customHeight="1">
      <c r="A30" s="1"/>
      <c r="B30" s="10"/>
      <c r="C30" s="10"/>
      <c r="D30" s="10"/>
      <c r="E30" s="8"/>
      <c r="G30" s="117"/>
      <c r="I30" s="4"/>
      <c r="J30" s="4"/>
    </row>
    <row r="31" spans="1:11" ht="15.95" customHeight="1">
      <c r="A31" s="1">
        <v>14</v>
      </c>
      <c r="B31" s="226" t="s">
        <v>261</v>
      </c>
      <c r="C31" s="226"/>
      <c r="D31" s="226"/>
      <c r="E31" s="227"/>
      <c r="F31" s="8"/>
      <c r="G31" s="117"/>
      <c r="I31" s="4"/>
      <c r="J31" s="4"/>
    </row>
    <row r="32" spans="1:11" ht="15.95" customHeight="1">
      <c r="A32" s="1"/>
      <c r="B32" s="9"/>
      <c r="C32" s="9"/>
      <c r="D32" s="9"/>
      <c r="F32" s="5"/>
      <c r="G32" s="118"/>
      <c r="I32" s="4"/>
      <c r="J32" s="4"/>
    </row>
    <row r="33" spans="1:10" ht="15.95" customHeight="1">
      <c r="A33" s="1">
        <v>15</v>
      </c>
      <c r="B33" s="228" t="s">
        <v>261</v>
      </c>
      <c r="C33" s="228"/>
      <c r="D33" s="228"/>
      <c r="E33" s="228"/>
      <c r="F33" s="5"/>
      <c r="G33" s="114" t="s">
        <v>352</v>
      </c>
      <c r="I33" s="4"/>
      <c r="J33" s="4"/>
    </row>
    <row r="34" spans="1:10" ht="15.95" customHeight="1">
      <c r="A34" s="1"/>
      <c r="B34" s="10"/>
      <c r="C34" s="10"/>
      <c r="D34" s="10"/>
      <c r="E34" s="8"/>
      <c r="F34" s="11"/>
      <c r="G34" s="114"/>
      <c r="I34" s="4"/>
      <c r="J34" s="4"/>
    </row>
    <row r="35" spans="1:10" ht="15.95" customHeight="1">
      <c r="A35" s="1">
        <v>16</v>
      </c>
      <c r="B35" s="3" t="s">
        <v>59</v>
      </c>
      <c r="C35" s="3"/>
      <c r="D35" s="3"/>
      <c r="E35" s="7"/>
      <c r="I35" s="4"/>
      <c r="J35" s="4"/>
    </row>
    <row r="36" spans="1:10" ht="16.5">
      <c r="A36" s="1"/>
      <c r="B36" s="9"/>
      <c r="C36" s="9"/>
      <c r="D36" s="9"/>
      <c r="I36" s="4"/>
      <c r="J36" s="4"/>
    </row>
    <row r="37" spans="1:10" ht="15">
      <c r="A37" s="33" t="s">
        <v>330</v>
      </c>
    </row>
  </sheetData>
  <mergeCells count="8">
    <mergeCell ref="B31:E31"/>
    <mergeCell ref="B33:E33"/>
    <mergeCell ref="B9:E9"/>
    <mergeCell ref="A2:H2"/>
    <mergeCell ref="B7:E7"/>
    <mergeCell ref="B17:E17"/>
    <mergeCell ref="B23:E23"/>
    <mergeCell ref="A3:K3"/>
  </mergeCells>
  <pageMargins left="0" right="0" top="0.39370078740157483" bottom="0.11811023622047245" header="0.31496062992125984" footer="0.31496062992125984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F33"/>
  <sheetViews>
    <sheetView topLeftCell="A16" workbookViewId="0">
      <selection activeCell="A33" sqref="A33"/>
    </sheetView>
  </sheetViews>
  <sheetFormatPr defaultRowHeight="14.25"/>
  <cols>
    <col min="1" max="1" width="8.75" customWidth="1"/>
    <col min="3" max="3" width="49.25" customWidth="1"/>
    <col min="4" max="5" width="23" customWidth="1"/>
    <col min="6" max="6" width="14.375" customWidth="1"/>
  </cols>
  <sheetData>
    <row r="6" spans="1:6">
      <c r="A6" s="230" t="s">
        <v>28</v>
      </c>
      <c r="B6" s="230"/>
      <c r="C6" s="230"/>
      <c r="D6" s="230"/>
      <c r="E6" s="230"/>
      <c r="F6" s="230"/>
    </row>
    <row r="9" spans="1:6">
      <c r="A9" s="1">
        <v>1</v>
      </c>
      <c r="B9" s="3" t="s">
        <v>250</v>
      </c>
      <c r="C9" s="3"/>
    </row>
    <row r="10" spans="1:6">
      <c r="A10" s="1"/>
      <c r="B10" s="4"/>
      <c r="C10" s="5"/>
    </row>
    <row r="11" spans="1:6">
      <c r="A11" s="1"/>
      <c r="B11" s="4"/>
      <c r="C11" s="5"/>
      <c r="D11" s="6"/>
    </row>
    <row r="12" spans="1:6">
      <c r="A12" s="1">
        <v>2</v>
      </c>
      <c r="B12" s="202"/>
      <c r="C12" s="108" t="s">
        <v>261</v>
      </c>
      <c r="D12" s="8"/>
    </row>
    <row r="13" spans="1:6" ht="16.5">
      <c r="A13" s="1"/>
      <c r="B13" s="9"/>
      <c r="D13" s="5"/>
    </row>
    <row r="14" spans="1:6">
      <c r="A14" s="1"/>
      <c r="D14" s="5"/>
    </row>
    <row r="15" spans="1:6">
      <c r="A15" s="1">
        <v>3</v>
      </c>
      <c r="B15" t="s">
        <v>286</v>
      </c>
      <c r="D15" s="5"/>
      <c r="E15" s="116" t="s">
        <v>416</v>
      </c>
    </row>
    <row r="16" spans="1:6">
      <c r="A16" s="1"/>
      <c r="B16" s="10"/>
      <c r="C16" s="8"/>
      <c r="D16" s="5"/>
      <c r="E16" s="117"/>
    </row>
    <row r="17" spans="1:6">
      <c r="A17" s="1"/>
      <c r="B17" s="4"/>
      <c r="C17" s="5"/>
      <c r="D17" s="11"/>
      <c r="E17" s="117"/>
    </row>
    <row r="18" spans="1:6">
      <c r="A18" s="1">
        <v>4</v>
      </c>
      <c r="B18" s="3" t="s">
        <v>251</v>
      </c>
      <c r="C18" s="7"/>
      <c r="D18" s="114" t="s">
        <v>353</v>
      </c>
      <c r="E18" s="117"/>
    </row>
    <row r="19" spans="1:6" ht="16.5">
      <c r="A19" s="1"/>
      <c r="B19" s="12"/>
      <c r="D19" s="114"/>
      <c r="E19" s="117"/>
      <c r="F19" s="6"/>
    </row>
    <row r="20" spans="1:6">
      <c r="A20" s="1"/>
      <c r="D20" s="114"/>
      <c r="E20" s="117"/>
      <c r="F20" s="212" t="s">
        <v>419</v>
      </c>
    </row>
    <row r="21" spans="1:6">
      <c r="A21" s="1">
        <v>5</v>
      </c>
      <c r="B21" t="s">
        <v>252</v>
      </c>
      <c r="D21" s="114"/>
      <c r="E21" s="117"/>
      <c r="F21" s="4"/>
    </row>
    <row r="22" spans="1:6">
      <c r="A22" s="1"/>
      <c r="B22" s="10"/>
      <c r="C22" s="8"/>
      <c r="D22" s="114"/>
      <c r="E22" s="117"/>
      <c r="F22" s="4"/>
    </row>
    <row r="23" spans="1:6">
      <c r="A23" s="1"/>
      <c r="B23" s="4"/>
      <c r="C23" s="5"/>
      <c r="D23" s="119"/>
      <c r="E23" s="117"/>
      <c r="F23" s="4"/>
    </row>
    <row r="24" spans="1:6">
      <c r="A24" s="1">
        <v>6</v>
      </c>
      <c r="B24" s="3" t="s">
        <v>249</v>
      </c>
      <c r="C24" s="7"/>
      <c r="D24" s="116" t="s">
        <v>353</v>
      </c>
      <c r="E24" s="117"/>
      <c r="F24" s="4"/>
    </row>
    <row r="25" spans="1:6" ht="16.5">
      <c r="A25" s="1"/>
      <c r="B25" s="9"/>
      <c r="D25" s="5"/>
      <c r="E25" s="117"/>
      <c r="F25" s="4"/>
    </row>
    <row r="26" spans="1:6">
      <c r="A26" s="1"/>
      <c r="D26" s="5"/>
      <c r="E26" s="120"/>
      <c r="F26" s="4"/>
    </row>
    <row r="27" spans="1:6">
      <c r="A27" s="1">
        <v>7</v>
      </c>
      <c r="B27" t="s">
        <v>248</v>
      </c>
      <c r="D27" s="5"/>
      <c r="E27" s="114" t="s">
        <v>416</v>
      </c>
      <c r="F27" s="4"/>
    </row>
    <row r="28" spans="1:6">
      <c r="A28" s="1"/>
      <c r="B28" s="10"/>
      <c r="C28" s="8"/>
      <c r="D28" s="5"/>
      <c r="F28" s="4"/>
    </row>
    <row r="29" spans="1:6">
      <c r="A29" s="1"/>
      <c r="B29" s="4"/>
      <c r="C29" s="5"/>
      <c r="D29" s="11"/>
      <c r="F29" s="4"/>
    </row>
    <row r="30" spans="1:6">
      <c r="A30" s="1">
        <v>8</v>
      </c>
      <c r="B30" s="3" t="s">
        <v>253</v>
      </c>
      <c r="C30" s="7"/>
      <c r="D30" s="114" t="s">
        <v>354</v>
      </c>
      <c r="F30" s="4"/>
    </row>
    <row r="31" spans="1:6">
      <c r="F31" s="4"/>
    </row>
    <row r="33" spans="1:1" ht="15">
      <c r="A33" s="33" t="s">
        <v>330</v>
      </c>
    </row>
  </sheetData>
  <mergeCells count="1">
    <mergeCell ref="A6:F6"/>
  </mergeCells>
  <pageMargins left="0.19685039370078741" right="0.11811023622047245" top="0.78740157480314965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AB28"/>
  <sheetViews>
    <sheetView workbookViewId="0">
      <selection activeCell="A28" sqref="A28"/>
    </sheetView>
  </sheetViews>
  <sheetFormatPr defaultRowHeight="14.25"/>
  <cols>
    <col min="1" max="1" width="2.25" customWidth="1"/>
    <col min="2" max="2" width="2.75" customWidth="1"/>
    <col min="3" max="3" width="2.125" customWidth="1"/>
    <col min="4" max="4" width="34.625" customWidth="1"/>
    <col min="5" max="5" width="3.25" customWidth="1"/>
    <col min="6" max="6" width="32.5" customWidth="1"/>
    <col min="7" max="10" width="2.25" customWidth="1"/>
    <col min="11" max="11" width="3.375" customWidth="1"/>
    <col min="12" max="12" width="5.875" customWidth="1"/>
    <col min="13" max="13" width="1.625" customWidth="1"/>
    <col min="14" max="14" width="1.25" customWidth="1"/>
    <col min="15" max="15" width="1.375" customWidth="1"/>
    <col min="16" max="16" width="2.125" customWidth="1"/>
    <col min="17" max="27" width="2.25" customWidth="1"/>
    <col min="28" max="28" width="3.625" customWidth="1"/>
    <col min="29" max="30" width="3.25" customWidth="1"/>
  </cols>
  <sheetData>
    <row r="5" spans="1:28">
      <c r="A5" s="230" t="s">
        <v>29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</row>
    <row r="8" spans="1:28">
      <c r="A8" s="236" t="s">
        <v>2</v>
      </c>
      <c r="B8" s="237"/>
      <c r="C8" s="238"/>
      <c r="D8" s="236" t="s">
        <v>3</v>
      </c>
      <c r="E8" s="237"/>
      <c r="F8" s="238"/>
      <c r="G8" s="236">
        <v>1</v>
      </c>
      <c r="H8" s="237"/>
      <c r="I8" s="238"/>
      <c r="J8" s="236">
        <v>2</v>
      </c>
      <c r="K8" s="237"/>
      <c r="L8" s="238"/>
      <c r="M8" s="236">
        <v>3</v>
      </c>
      <c r="N8" s="237"/>
      <c r="O8" s="238"/>
      <c r="P8" s="236">
        <v>4</v>
      </c>
      <c r="Q8" s="237"/>
      <c r="R8" s="238"/>
      <c r="S8" s="236">
        <v>5</v>
      </c>
      <c r="T8" s="291"/>
      <c r="U8" s="292"/>
      <c r="V8" s="236" t="s">
        <v>4</v>
      </c>
      <c r="W8" s="237"/>
      <c r="X8" s="237"/>
      <c r="Y8" s="238"/>
      <c r="Z8" s="148" t="s">
        <v>5</v>
      </c>
      <c r="AA8" s="149" t="s">
        <v>6</v>
      </c>
      <c r="AB8" s="150" t="s">
        <v>7</v>
      </c>
    </row>
    <row r="9" spans="1:28" ht="15.75">
      <c r="A9" s="288">
        <v>1</v>
      </c>
      <c r="B9" s="289"/>
      <c r="C9" s="290"/>
      <c r="D9" s="167" t="s">
        <v>388</v>
      </c>
      <c r="E9" s="243" t="s">
        <v>394</v>
      </c>
      <c r="F9" s="244"/>
      <c r="G9" s="301"/>
      <c r="H9" s="302"/>
      <c r="I9" s="303"/>
      <c r="J9" s="13">
        <f>P19</f>
        <v>0</v>
      </c>
      <c r="K9" s="14" t="s">
        <v>8</v>
      </c>
      <c r="L9" s="15">
        <f>R19</f>
        <v>0</v>
      </c>
      <c r="M9" s="13">
        <f>P17</f>
        <v>0</v>
      </c>
      <c r="N9" s="14" t="s">
        <v>8</v>
      </c>
      <c r="O9" s="15">
        <f>R17</f>
        <v>0</v>
      </c>
      <c r="P9" s="34"/>
      <c r="Q9" s="34"/>
      <c r="R9" s="34"/>
      <c r="S9" s="35">
        <f>P15</f>
        <v>0</v>
      </c>
      <c r="T9" s="14" t="s">
        <v>8</v>
      </c>
      <c r="U9" s="36">
        <f>R15</f>
        <v>0</v>
      </c>
      <c r="V9" s="16">
        <f>IF(J9&gt;L9,2,1)</f>
        <v>1</v>
      </c>
      <c r="W9" s="16">
        <f>IF(M9&gt;O9,2,1)</f>
        <v>1</v>
      </c>
      <c r="X9" s="16">
        <f>IF(S9&gt;U9,2,1)</f>
        <v>1</v>
      </c>
      <c r="Y9" s="17">
        <f>SUM(V9:X9)</f>
        <v>3</v>
      </c>
      <c r="Z9" s="16">
        <f>J9+M9+S9</f>
        <v>0</v>
      </c>
      <c r="AA9" s="18">
        <f>L9+O9+U9</f>
        <v>0</v>
      </c>
      <c r="AB9" s="17" t="e">
        <f>RANK(Y9,$V$7:$V$10,0)+#REF!</f>
        <v>#N/A</v>
      </c>
    </row>
    <row r="10" spans="1:28" ht="15.75">
      <c r="A10" s="288">
        <v>2</v>
      </c>
      <c r="B10" s="289"/>
      <c r="C10" s="290"/>
      <c r="D10" s="167" t="s">
        <v>389</v>
      </c>
      <c r="E10" s="245" t="s">
        <v>375</v>
      </c>
      <c r="F10" s="246"/>
      <c r="G10" s="13">
        <f>L9</f>
        <v>0</v>
      </c>
      <c r="H10" s="14" t="s">
        <v>8</v>
      </c>
      <c r="I10" s="15">
        <f>J9</f>
        <v>0</v>
      </c>
      <c r="J10" s="301"/>
      <c r="K10" s="302"/>
      <c r="L10" s="303"/>
      <c r="M10" s="13">
        <f>P16</f>
        <v>0</v>
      </c>
      <c r="N10" s="14" t="s">
        <v>8</v>
      </c>
      <c r="O10" s="15">
        <f>R16</f>
        <v>0</v>
      </c>
      <c r="P10" s="34"/>
      <c r="Q10" s="34"/>
      <c r="R10" s="34"/>
      <c r="S10" s="35">
        <f>L12</f>
        <v>0</v>
      </c>
      <c r="T10" s="14" t="s">
        <v>8</v>
      </c>
      <c r="U10" s="36">
        <f>J12</f>
        <v>0</v>
      </c>
      <c r="V10" s="16">
        <f>IF(G10&gt;I10,2,1)</f>
        <v>1</v>
      </c>
      <c r="W10" s="16">
        <f>IF(M10&gt;O10,2,1)</f>
        <v>1</v>
      </c>
      <c r="X10" s="16">
        <f>IF(S10&gt;U10,2,1)</f>
        <v>1</v>
      </c>
      <c r="Y10" s="17">
        <f>SUM(V10:X10)</f>
        <v>3</v>
      </c>
      <c r="Z10" s="16">
        <f>G10+M10+S10</f>
        <v>0</v>
      </c>
      <c r="AA10" s="18">
        <f>I10+O10+U10</f>
        <v>0</v>
      </c>
      <c r="AB10" s="17" t="e">
        <f>RANK(Y10,$V$7:$V$10,0)+#REF!</f>
        <v>#N/A</v>
      </c>
    </row>
    <row r="11" spans="1:28" ht="15.75">
      <c r="A11" s="288">
        <v>3</v>
      </c>
      <c r="B11" s="289"/>
      <c r="C11" s="290"/>
      <c r="D11" s="167" t="s">
        <v>390</v>
      </c>
      <c r="E11" s="245" t="s">
        <v>395</v>
      </c>
      <c r="F11" s="246"/>
      <c r="G11" s="37">
        <f>O9</f>
        <v>0</v>
      </c>
      <c r="H11" s="38" t="s">
        <v>8</v>
      </c>
      <c r="I11" s="39">
        <f>M9</f>
        <v>0</v>
      </c>
      <c r="J11" s="37">
        <f>O10</f>
        <v>0</v>
      </c>
      <c r="K11" s="38" t="s">
        <v>8</v>
      </c>
      <c r="L11" s="39">
        <f>M10</f>
        <v>0</v>
      </c>
      <c r="M11" s="304"/>
      <c r="N11" s="305"/>
      <c r="O11" s="306"/>
      <c r="P11" s="40"/>
      <c r="Q11" s="40"/>
      <c r="R11" s="40"/>
      <c r="S11" s="41">
        <f>P24</f>
        <v>0</v>
      </c>
      <c r="T11" s="38" t="s">
        <v>8</v>
      </c>
      <c r="U11" s="42">
        <f>R24</f>
        <v>0</v>
      </c>
      <c r="V11" s="43">
        <f>IF(G11&gt;I11,2,1)</f>
        <v>1</v>
      </c>
      <c r="W11" s="43">
        <f>IF(J11&gt;L11,2,1)</f>
        <v>1</v>
      </c>
      <c r="X11" s="43">
        <f>IF(S11&gt;U11,2,1)</f>
        <v>1</v>
      </c>
      <c r="Y11" s="44">
        <f>SUM(V11:X11)</f>
        <v>3</v>
      </c>
      <c r="Z11" s="43">
        <f>G11+J11+S11</f>
        <v>0</v>
      </c>
      <c r="AA11" s="45">
        <f>I11+L11+U11</f>
        <v>0</v>
      </c>
      <c r="AB11" s="44" t="e">
        <f>RANK(Y11,$V$7:$V$10,0)+#REF!</f>
        <v>#N/A</v>
      </c>
    </row>
    <row r="12" spans="1:28" ht="15.75">
      <c r="A12" s="288">
        <v>4</v>
      </c>
      <c r="B12" s="289"/>
      <c r="C12" s="290"/>
      <c r="D12" s="167" t="s">
        <v>391</v>
      </c>
      <c r="E12" s="245" t="s">
        <v>392</v>
      </c>
      <c r="F12" s="246"/>
      <c r="G12" s="13">
        <f>U9</f>
        <v>0</v>
      </c>
      <c r="H12" s="14" t="s">
        <v>8</v>
      </c>
      <c r="I12" s="15">
        <f>S9</f>
        <v>0</v>
      </c>
      <c r="J12" s="46">
        <f>P18</f>
        <v>0</v>
      </c>
      <c r="K12" s="14" t="s">
        <v>8</v>
      </c>
      <c r="L12" s="15">
        <f>R18</f>
        <v>0</v>
      </c>
      <c r="M12" s="46">
        <f>U11</f>
        <v>0</v>
      </c>
      <c r="N12" s="14" t="s">
        <v>8</v>
      </c>
      <c r="O12" s="15">
        <v>0</v>
      </c>
      <c r="P12" s="47"/>
      <c r="Q12" s="47"/>
      <c r="R12" s="47"/>
      <c r="S12" s="48"/>
      <c r="T12" s="49"/>
      <c r="U12" s="50"/>
      <c r="V12" s="36">
        <f>IF(G12&gt;I12,2,1)</f>
        <v>1</v>
      </c>
      <c r="W12" s="16">
        <f>IF(J12&gt;L12,2,1)</f>
        <v>1</v>
      </c>
      <c r="X12" s="16">
        <f>IF(M12&gt;O12,2,1)</f>
        <v>1</v>
      </c>
      <c r="Y12" s="17">
        <f>SUM(V12:X12)</f>
        <v>3</v>
      </c>
      <c r="Z12" s="16">
        <f>G12+J12+M12</f>
        <v>0</v>
      </c>
      <c r="AA12" s="18">
        <f>I12+L12+O12</f>
        <v>0</v>
      </c>
      <c r="AB12" s="44" t="e">
        <f>RANK(Y12,$V$7:$V$10,0)+#REF!</f>
        <v>#N/A</v>
      </c>
    </row>
    <row r="13" spans="1:28" ht="16.5" thickBot="1">
      <c r="A13" s="277">
        <v>5</v>
      </c>
      <c r="B13" s="278"/>
      <c r="C13" s="279"/>
      <c r="D13" s="167" t="s">
        <v>393</v>
      </c>
      <c r="E13" s="245" t="s">
        <v>396</v>
      </c>
      <c r="F13" s="246"/>
      <c r="G13" s="19"/>
      <c r="H13" s="20"/>
      <c r="I13" s="21"/>
      <c r="J13" s="19"/>
      <c r="K13" s="20"/>
      <c r="L13" s="21"/>
      <c r="M13" s="19"/>
      <c r="N13" s="20"/>
      <c r="O13" s="21"/>
      <c r="P13" s="51"/>
      <c r="Q13" s="51"/>
      <c r="R13" s="51"/>
      <c r="S13" s="52"/>
      <c r="T13" s="53"/>
      <c r="U13" s="54"/>
      <c r="V13" s="22">
        <f>IF(G13&gt;I13,2,1)</f>
        <v>1</v>
      </c>
      <c r="W13" s="22">
        <f>IF(J13&gt;L13,2,1)</f>
        <v>1</v>
      </c>
      <c r="X13" s="22">
        <f>IF(M13&gt;O13,2,1)</f>
        <v>1</v>
      </c>
      <c r="Y13" s="23">
        <f>SUM(V13:X13)</f>
        <v>3</v>
      </c>
      <c r="Z13" s="22">
        <f>G13+J13+M13</f>
        <v>0</v>
      </c>
      <c r="AA13" s="21">
        <f>I13+L13+O13</f>
        <v>0</v>
      </c>
      <c r="AB13" s="23" t="e">
        <f>RANK(Y13,$V$7:$V$10,0)+#REF!</f>
        <v>#N/A</v>
      </c>
    </row>
    <row r="14" spans="1:28" ht="15.75">
      <c r="A14" s="247" t="s">
        <v>9</v>
      </c>
      <c r="B14" s="248"/>
      <c r="C14" s="249"/>
      <c r="D14" s="70"/>
      <c r="E14" s="92"/>
      <c r="F14" s="71"/>
      <c r="G14" s="298" t="s">
        <v>10</v>
      </c>
      <c r="H14" s="299"/>
      <c r="I14" s="300"/>
      <c r="J14" s="298" t="s">
        <v>11</v>
      </c>
      <c r="K14" s="299"/>
      <c r="L14" s="300"/>
      <c r="M14" s="298" t="s">
        <v>12</v>
      </c>
      <c r="N14" s="299"/>
      <c r="O14" s="300"/>
      <c r="P14" s="298" t="s">
        <v>13</v>
      </c>
      <c r="Q14" s="299"/>
      <c r="R14" s="300"/>
      <c r="S14" s="27"/>
      <c r="T14" s="27"/>
      <c r="U14" s="27"/>
      <c r="V14" s="55"/>
      <c r="W14" s="56"/>
      <c r="X14" s="57"/>
      <c r="Y14" s="58"/>
      <c r="Z14" s="11"/>
      <c r="AA14" s="11"/>
      <c r="AB14" s="17"/>
    </row>
    <row r="15" spans="1:28" ht="15.75">
      <c r="A15" s="156">
        <v>2</v>
      </c>
      <c r="B15" s="28" t="s">
        <v>8</v>
      </c>
      <c r="C15" s="29">
        <v>5</v>
      </c>
      <c r="D15" s="145" t="str">
        <f t="shared" ref="D15:D24" si="0">VLOOKUP($A15,$A$9:$D$13,4,0)</f>
        <v xml:space="preserve">Bùi Văn Sung – Dương Ngọc Thành </v>
      </c>
      <c r="E15" s="93" t="s">
        <v>8</v>
      </c>
      <c r="F15" s="146" t="str">
        <f t="shared" ref="F15:F24" si="1">VLOOKUP($C15,$A$9:$D$13,4,0)</f>
        <v>Hồ Văn Hoàng Ân – Nguyễn Thanh Liêm</v>
      </c>
      <c r="G15" s="256" t="s">
        <v>293</v>
      </c>
      <c r="H15" s="257"/>
      <c r="I15" s="258"/>
      <c r="J15" s="259">
        <v>43771</v>
      </c>
      <c r="K15" s="260"/>
      <c r="L15" s="261"/>
      <c r="M15" s="271"/>
      <c r="N15" s="272"/>
      <c r="O15" s="273"/>
      <c r="P15" s="30"/>
      <c r="Q15" s="90"/>
      <c r="R15" s="31"/>
      <c r="S15" s="32"/>
      <c r="T15" s="32"/>
      <c r="U15" s="32"/>
      <c r="V15" s="59"/>
      <c r="W15" s="32"/>
      <c r="X15" s="31"/>
      <c r="Y15" s="30"/>
      <c r="Z15" s="60"/>
      <c r="AA15" s="60"/>
      <c r="AB15" s="17"/>
    </row>
    <row r="16" spans="1:28" ht="15.75">
      <c r="A16" s="156">
        <v>3</v>
      </c>
      <c r="B16" s="28" t="s">
        <v>8</v>
      </c>
      <c r="C16" s="29">
        <v>4</v>
      </c>
      <c r="D16" s="145" t="str">
        <f t="shared" si="0"/>
        <v xml:space="preserve">Trịnh Minh Trường – Nguyễn Đại Dương </v>
      </c>
      <c r="E16" s="93" t="s">
        <v>8</v>
      </c>
      <c r="F16" s="146" t="str">
        <f t="shared" si="1"/>
        <v>Trần Văn Châu - Trần Văn Huệ</v>
      </c>
      <c r="G16" s="256" t="s">
        <v>293</v>
      </c>
      <c r="H16" s="257"/>
      <c r="I16" s="258"/>
      <c r="J16" s="259">
        <v>43771</v>
      </c>
      <c r="K16" s="260"/>
      <c r="L16" s="261"/>
      <c r="M16" s="271"/>
      <c r="N16" s="272"/>
      <c r="O16" s="273"/>
      <c r="P16" s="30"/>
      <c r="Q16" s="90"/>
      <c r="R16" s="31"/>
      <c r="S16" s="32"/>
      <c r="T16" s="32"/>
      <c r="U16" s="32"/>
      <c r="V16" s="59"/>
      <c r="W16" s="32"/>
      <c r="X16" s="31"/>
      <c r="Y16" s="30"/>
      <c r="Z16" s="60"/>
      <c r="AA16" s="60"/>
      <c r="AB16" s="44"/>
    </row>
    <row r="17" spans="1:28" ht="15.75">
      <c r="A17" s="156">
        <v>1</v>
      </c>
      <c r="B17" s="28" t="s">
        <v>8</v>
      </c>
      <c r="C17" s="29">
        <v>5</v>
      </c>
      <c r="D17" s="145" t="str">
        <f t="shared" si="0"/>
        <v>Bùi Vĩ Đại – Phạm Văn Trọng</v>
      </c>
      <c r="E17" s="147" t="s">
        <v>8</v>
      </c>
      <c r="F17" s="146" t="str">
        <f t="shared" si="1"/>
        <v>Hồ Văn Hoàng Ân – Nguyễn Thanh Liêm</v>
      </c>
      <c r="G17" s="256" t="s">
        <v>301</v>
      </c>
      <c r="H17" s="257"/>
      <c r="I17" s="258"/>
      <c r="J17" s="259">
        <v>43771</v>
      </c>
      <c r="K17" s="260"/>
      <c r="L17" s="261"/>
      <c r="M17" s="271"/>
      <c r="N17" s="272"/>
      <c r="O17" s="273"/>
      <c r="P17" s="30"/>
      <c r="Q17" s="90"/>
      <c r="R17" s="31"/>
      <c r="S17" s="32"/>
      <c r="T17" s="32"/>
      <c r="U17" s="32"/>
      <c r="V17" s="59"/>
      <c r="W17" s="32"/>
      <c r="X17" s="31"/>
      <c r="Y17" s="30"/>
      <c r="Z17" s="60"/>
      <c r="AA17" s="60"/>
      <c r="AB17" s="44"/>
    </row>
    <row r="18" spans="1:28" ht="15.75">
      <c r="A18" s="156">
        <v>2</v>
      </c>
      <c r="B18" s="28" t="s">
        <v>8</v>
      </c>
      <c r="C18" s="29">
        <v>3</v>
      </c>
      <c r="D18" s="145" t="str">
        <f t="shared" si="0"/>
        <v xml:space="preserve">Bùi Văn Sung – Dương Ngọc Thành </v>
      </c>
      <c r="E18" s="93" t="s">
        <v>8</v>
      </c>
      <c r="F18" s="146" t="str">
        <f t="shared" si="1"/>
        <v xml:space="preserve">Trịnh Minh Trường – Nguyễn Đại Dương </v>
      </c>
      <c r="G18" s="256" t="s">
        <v>301</v>
      </c>
      <c r="H18" s="257"/>
      <c r="I18" s="258"/>
      <c r="J18" s="259">
        <v>43771</v>
      </c>
      <c r="K18" s="260"/>
      <c r="L18" s="261"/>
      <c r="M18" s="271"/>
      <c r="N18" s="272"/>
      <c r="O18" s="273"/>
      <c r="P18" s="30"/>
      <c r="Q18" s="90"/>
      <c r="R18" s="31"/>
      <c r="S18" s="32"/>
      <c r="T18" s="32"/>
      <c r="U18" s="32"/>
      <c r="V18" s="59"/>
      <c r="W18" s="32"/>
      <c r="X18" s="31"/>
      <c r="Y18" s="30"/>
      <c r="Z18" s="60"/>
      <c r="AA18" s="60"/>
      <c r="AB18" s="17"/>
    </row>
    <row r="19" spans="1:28" ht="15.75">
      <c r="A19" s="156">
        <v>1</v>
      </c>
      <c r="B19" s="28" t="s">
        <v>8</v>
      </c>
      <c r="C19" s="29">
        <v>4</v>
      </c>
      <c r="D19" s="145" t="str">
        <f t="shared" si="0"/>
        <v>Bùi Vĩ Đại – Phạm Văn Trọng</v>
      </c>
      <c r="E19" s="93" t="s">
        <v>8</v>
      </c>
      <c r="F19" s="146" t="str">
        <f t="shared" si="1"/>
        <v>Trần Văn Châu - Trần Văn Huệ</v>
      </c>
      <c r="G19" s="256" t="s">
        <v>310</v>
      </c>
      <c r="H19" s="257"/>
      <c r="I19" s="258"/>
      <c r="J19" s="259">
        <v>43772</v>
      </c>
      <c r="K19" s="260"/>
      <c r="L19" s="261"/>
      <c r="M19" s="271"/>
      <c r="N19" s="272"/>
      <c r="O19" s="273"/>
      <c r="P19" s="30"/>
      <c r="Q19" s="90"/>
      <c r="R19" s="31"/>
      <c r="S19" s="32"/>
      <c r="T19" s="32"/>
      <c r="U19" s="32"/>
      <c r="V19" s="59"/>
      <c r="W19" s="32"/>
      <c r="X19" s="31"/>
      <c r="Y19" s="30"/>
      <c r="Z19" s="60"/>
      <c r="AA19" s="60"/>
      <c r="AB19" s="158"/>
    </row>
    <row r="20" spans="1:28" ht="15.75">
      <c r="A20" s="159">
        <v>5</v>
      </c>
      <c r="B20" s="61" t="s">
        <v>8</v>
      </c>
      <c r="C20" s="62">
        <v>3</v>
      </c>
      <c r="D20" s="145" t="str">
        <f t="shared" si="0"/>
        <v>Hồ Văn Hoàng Ân – Nguyễn Thanh Liêm</v>
      </c>
      <c r="E20" s="160" t="s">
        <v>8</v>
      </c>
      <c r="F20" s="146" t="str">
        <f t="shared" si="1"/>
        <v xml:space="preserve">Trịnh Minh Trường – Nguyễn Đại Dương </v>
      </c>
      <c r="G20" s="256" t="s">
        <v>310</v>
      </c>
      <c r="H20" s="257"/>
      <c r="I20" s="258"/>
      <c r="J20" s="259">
        <v>43772</v>
      </c>
      <c r="K20" s="260"/>
      <c r="L20" s="261"/>
      <c r="M20" s="271"/>
      <c r="N20" s="272"/>
      <c r="O20" s="273"/>
      <c r="P20" s="63"/>
      <c r="Q20" s="64"/>
      <c r="R20" s="65"/>
      <c r="S20" s="66"/>
      <c r="T20" s="66"/>
      <c r="U20" s="66"/>
      <c r="V20" s="67"/>
      <c r="W20" s="66"/>
      <c r="X20" s="65"/>
      <c r="Y20" s="63"/>
      <c r="Z20" s="68"/>
      <c r="AA20" s="68"/>
      <c r="AB20" s="17"/>
    </row>
    <row r="21" spans="1:28" ht="15.75">
      <c r="A21" s="159">
        <v>1</v>
      </c>
      <c r="B21" s="61" t="s">
        <v>8</v>
      </c>
      <c r="C21" s="62">
        <v>3</v>
      </c>
      <c r="D21" s="145" t="str">
        <f t="shared" si="0"/>
        <v>Bùi Vĩ Đại – Phạm Văn Trọng</v>
      </c>
      <c r="E21" s="160" t="s">
        <v>8</v>
      </c>
      <c r="F21" s="146" t="str">
        <f t="shared" si="1"/>
        <v xml:space="preserve">Trịnh Minh Trường – Nguyễn Đại Dương </v>
      </c>
      <c r="G21" s="256" t="s">
        <v>313</v>
      </c>
      <c r="H21" s="257"/>
      <c r="I21" s="258"/>
      <c r="J21" s="259">
        <v>43772</v>
      </c>
      <c r="K21" s="260"/>
      <c r="L21" s="261"/>
      <c r="M21" s="271"/>
      <c r="N21" s="272"/>
      <c r="O21" s="273"/>
      <c r="P21" s="63"/>
      <c r="Q21" s="64"/>
      <c r="R21" s="65"/>
      <c r="S21" s="66"/>
      <c r="T21" s="66"/>
      <c r="U21" s="66"/>
      <c r="V21" s="67"/>
      <c r="W21" s="66"/>
      <c r="X21" s="65"/>
      <c r="Y21" s="63"/>
      <c r="Z21" s="68"/>
      <c r="AA21" s="68"/>
      <c r="AB21" s="44"/>
    </row>
    <row r="22" spans="1:28" ht="15.75">
      <c r="A22" s="159">
        <v>4</v>
      </c>
      <c r="B22" s="61" t="s">
        <v>8</v>
      </c>
      <c r="C22" s="62">
        <v>2</v>
      </c>
      <c r="D22" s="145" t="str">
        <f t="shared" si="0"/>
        <v>Trần Văn Châu - Trần Văn Huệ</v>
      </c>
      <c r="E22" s="160" t="s">
        <v>8</v>
      </c>
      <c r="F22" s="146" t="str">
        <f t="shared" si="1"/>
        <v xml:space="preserve">Bùi Văn Sung – Dương Ngọc Thành </v>
      </c>
      <c r="G22" s="256" t="s">
        <v>313</v>
      </c>
      <c r="H22" s="257"/>
      <c r="I22" s="258"/>
      <c r="J22" s="259">
        <v>43772</v>
      </c>
      <c r="K22" s="260"/>
      <c r="L22" s="261"/>
      <c r="M22" s="271"/>
      <c r="N22" s="272"/>
      <c r="O22" s="273"/>
      <c r="P22" s="63"/>
      <c r="Q22" s="64"/>
      <c r="R22" s="65"/>
      <c r="S22" s="66"/>
      <c r="T22" s="66"/>
      <c r="U22" s="66"/>
      <c r="V22" s="67"/>
      <c r="W22" s="66"/>
      <c r="X22" s="65"/>
      <c r="Y22" s="63"/>
      <c r="Z22" s="68"/>
      <c r="AA22" s="68"/>
      <c r="AB22" s="44"/>
    </row>
    <row r="23" spans="1:28" ht="15.75">
      <c r="A23" s="159">
        <v>1</v>
      </c>
      <c r="B23" s="61" t="s">
        <v>8</v>
      </c>
      <c r="C23" s="62">
        <v>2</v>
      </c>
      <c r="D23" s="145" t="str">
        <f t="shared" si="0"/>
        <v>Bùi Vĩ Đại – Phạm Văn Trọng</v>
      </c>
      <c r="E23" s="160" t="s">
        <v>8</v>
      </c>
      <c r="F23" s="146" t="str">
        <f t="shared" si="1"/>
        <v xml:space="preserve">Bùi Văn Sung – Dương Ngọc Thành </v>
      </c>
      <c r="G23" s="256" t="s">
        <v>320</v>
      </c>
      <c r="H23" s="257"/>
      <c r="I23" s="258"/>
      <c r="J23" s="259">
        <v>43773</v>
      </c>
      <c r="K23" s="260"/>
      <c r="L23" s="261"/>
      <c r="M23" s="271"/>
      <c r="N23" s="272"/>
      <c r="O23" s="273"/>
      <c r="P23" s="63"/>
      <c r="Q23" s="64"/>
      <c r="R23" s="65"/>
      <c r="S23" s="66"/>
      <c r="T23" s="66"/>
      <c r="U23" s="66"/>
      <c r="V23" s="67"/>
      <c r="W23" s="66"/>
      <c r="X23" s="65"/>
      <c r="Y23" s="63"/>
      <c r="Z23" s="68"/>
      <c r="AA23" s="68"/>
      <c r="AB23" s="17"/>
    </row>
    <row r="24" spans="1:28" ht="15.75">
      <c r="A24" s="156">
        <v>4</v>
      </c>
      <c r="B24" s="28" t="s">
        <v>8</v>
      </c>
      <c r="C24" s="29">
        <v>5</v>
      </c>
      <c r="D24" s="145" t="str">
        <f t="shared" si="0"/>
        <v>Trần Văn Châu - Trần Văn Huệ</v>
      </c>
      <c r="E24" s="93" t="s">
        <v>8</v>
      </c>
      <c r="F24" s="146" t="str">
        <f t="shared" si="1"/>
        <v>Hồ Văn Hoàng Ân – Nguyễn Thanh Liêm</v>
      </c>
      <c r="G24" s="256" t="s">
        <v>320</v>
      </c>
      <c r="H24" s="257"/>
      <c r="I24" s="258"/>
      <c r="J24" s="259">
        <v>43773</v>
      </c>
      <c r="K24" s="260"/>
      <c r="L24" s="261"/>
      <c r="M24" s="271"/>
      <c r="N24" s="272"/>
      <c r="O24" s="273"/>
      <c r="P24" s="30"/>
      <c r="Q24" s="90"/>
      <c r="R24" s="31"/>
      <c r="S24" s="32"/>
      <c r="T24" s="32"/>
      <c r="U24" s="32"/>
      <c r="V24" s="59"/>
      <c r="W24" s="32"/>
      <c r="X24" s="31"/>
      <c r="Y24" s="30"/>
      <c r="Z24" s="60"/>
      <c r="AA24" s="60"/>
      <c r="AB24" s="17"/>
    </row>
    <row r="28" spans="1:28" ht="15">
      <c r="A28" s="33" t="s">
        <v>330</v>
      </c>
    </row>
  </sheetData>
  <mergeCells count="57">
    <mergeCell ref="A5:AB5"/>
    <mergeCell ref="G24:I24"/>
    <mergeCell ref="J24:L24"/>
    <mergeCell ref="M24:O24"/>
    <mergeCell ref="G22:I22"/>
    <mergeCell ref="J22:L22"/>
    <mergeCell ref="M22:O22"/>
    <mergeCell ref="G23:I23"/>
    <mergeCell ref="J23:L23"/>
    <mergeCell ref="M23:O23"/>
    <mergeCell ref="G20:I20"/>
    <mergeCell ref="J20:L20"/>
    <mergeCell ref="M20:O20"/>
    <mergeCell ref="G21:I21"/>
    <mergeCell ref="J21:L21"/>
    <mergeCell ref="M21:O21"/>
    <mergeCell ref="G18:I18"/>
    <mergeCell ref="J18:L18"/>
    <mergeCell ref="M18:O18"/>
    <mergeCell ref="G19:I19"/>
    <mergeCell ref="J19:L19"/>
    <mergeCell ref="M19:O19"/>
    <mergeCell ref="G16:I16"/>
    <mergeCell ref="J16:L16"/>
    <mergeCell ref="M16:O16"/>
    <mergeCell ref="G17:I17"/>
    <mergeCell ref="J17:L17"/>
    <mergeCell ref="M17:O17"/>
    <mergeCell ref="J14:L14"/>
    <mergeCell ref="M14:O14"/>
    <mergeCell ref="P14:R14"/>
    <mergeCell ref="G15:I15"/>
    <mergeCell ref="J15:L15"/>
    <mergeCell ref="M15:O15"/>
    <mergeCell ref="A12:C12"/>
    <mergeCell ref="A13:C13"/>
    <mergeCell ref="A14:C14"/>
    <mergeCell ref="G14:I14"/>
    <mergeCell ref="A10:C10"/>
    <mergeCell ref="E12:F12"/>
    <mergeCell ref="E13:F13"/>
    <mergeCell ref="J10:L10"/>
    <mergeCell ref="A11:C11"/>
    <mergeCell ref="M11:O11"/>
    <mergeCell ref="P8:R8"/>
    <mergeCell ref="S8:U8"/>
    <mergeCell ref="E10:F10"/>
    <mergeCell ref="E11:F11"/>
    <mergeCell ref="V8:Y8"/>
    <mergeCell ref="A9:C9"/>
    <mergeCell ref="G9:I9"/>
    <mergeCell ref="A8:C8"/>
    <mergeCell ref="D8:F8"/>
    <mergeCell ref="G8:I8"/>
    <mergeCell ref="J8:L8"/>
    <mergeCell ref="M8:O8"/>
    <mergeCell ref="E9:F9"/>
  </mergeCells>
  <pageMargins left="7.874015748031496E-2" right="0" top="0.78740157480314965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38"/>
  <sheetViews>
    <sheetView workbookViewId="0">
      <selection activeCell="A38" sqref="A38"/>
    </sheetView>
  </sheetViews>
  <sheetFormatPr defaultRowHeight="14.25"/>
  <cols>
    <col min="1" max="1" width="4" customWidth="1"/>
    <col min="2" max="2" width="3.75" customWidth="1"/>
    <col min="3" max="3" width="2.75" customWidth="1"/>
    <col min="4" max="4" width="33.625" customWidth="1"/>
    <col min="5" max="5" width="5.625" customWidth="1"/>
    <col min="6" max="6" width="28.25" customWidth="1"/>
    <col min="7" max="9" width="1.875" customWidth="1"/>
    <col min="10" max="11" width="5.75" customWidth="1"/>
    <col min="12" max="12" width="0.875" customWidth="1"/>
    <col min="13" max="14" width="2.375" customWidth="1"/>
    <col min="15" max="15" width="1" customWidth="1"/>
    <col min="16" max="16" width="4" customWidth="1"/>
    <col min="17" max="17" width="4.125" customWidth="1"/>
    <col min="18" max="18" width="4.75" customWidth="1"/>
    <col min="19" max="19" width="4.375" customWidth="1"/>
    <col min="20" max="20" width="3.875" customWidth="1"/>
    <col min="21" max="21" width="4.625" customWidth="1"/>
    <col min="22" max="22" width="3.875" customWidth="1"/>
  </cols>
  <sheetData>
    <row r="2" spans="1:22">
      <c r="A2" s="230" t="s">
        <v>30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2" ht="6.75" customHeight="1">
      <c r="A3" s="1"/>
      <c r="B3" s="9"/>
    </row>
    <row r="4" spans="1:22" ht="8.25" customHeight="1"/>
    <row r="5" spans="1:22">
      <c r="A5" s="236" t="s">
        <v>2</v>
      </c>
      <c r="B5" s="237"/>
      <c r="C5" s="238"/>
      <c r="D5" s="308" t="s">
        <v>298</v>
      </c>
      <c r="E5" s="309"/>
      <c r="F5" s="310"/>
      <c r="G5" s="236">
        <v>1</v>
      </c>
      <c r="H5" s="237"/>
      <c r="I5" s="238"/>
      <c r="J5" s="236">
        <v>2</v>
      </c>
      <c r="K5" s="237"/>
      <c r="L5" s="238"/>
      <c r="M5" s="236">
        <v>3</v>
      </c>
      <c r="N5" s="237"/>
      <c r="O5" s="238"/>
      <c r="P5" s="236" t="s">
        <v>4</v>
      </c>
      <c r="Q5" s="237"/>
      <c r="R5" s="237"/>
      <c r="S5" s="238"/>
      <c r="T5" s="148" t="s">
        <v>5</v>
      </c>
      <c r="U5" s="149" t="s">
        <v>6</v>
      </c>
      <c r="V5" s="150" t="s">
        <v>7</v>
      </c>
    </row>
    <row r="6" spans="1:22" ht="15.75">
      <c r="A6" s="262">
        <v>1</v>
      </c>
      <c r="B6" s="263"/>
      <c r="C6" s="264"/>
      <c r="D6" s="167" t="s">
        <v>364</v>
      </c>
      <c r="E6" s="243" t="s">
        <v>367</v>
      </c>
      <c r="F6" s="244"/>
      <c r="G6" s="301"/>
      <c r="H6" s="302"/>
      <c r="I6" s="303"/>
      <c r="J6" s="13" t="e">
        <f>#REF!</f>
        <v>#REF!</v>
      </c>
      <c r="K6" s="14" t="s">
        <v>8</v>
      </c>
      <c r="L6" s="15" t="e">
        <f>#REF!</f>
        <v>#REF!</v>
      </c>
      <c r="M6" s="13">
        <f>P12</f>
        <v>0</v>
      </c>
      <c r="N6" s="14" t="s">
        <v>8</v>
      </c>
      <c r="O6" s="15">
        <f>R12</f>
        <v>0</v>
      </c>
      <c r="P6" s="16" t="e">
        <f>IF(J6&gt;L6,2,1)</f>
        <v>#REF!</v>
      </c>
      <c r="Q6" s="16">
        <f>IF(M6&gt;O6,2,1)</f>
        <v>1</v>
      </c>
      <c r="R6" s="16" t="e">
        <f>IF(#REF!&gt;#REF!,2,1)</f>
        <v>#REF!</v>
      </c>
      <c r="S6" s="17" t="e">
        <f>SUM(P6:R6)</f>
        <v>#REF!</v>
      </c>
      <c r="T6" s="16" t="e">
        <f>J6+M6+#REF!</f>
        <v>#REF!</v>
      </c>
      <c r="U6" s="18" t="e">
        <f>L6+O6+#REF!</f>
        <v>#REF!</v>
      </c>
      <c r="V6" s="17" t="e">
        <f>RANK(S6,#REF!,0)+#REF!</f>
        <v>#REF!</v>
      </c>
    </row>
    <row r="7" spans="1:22" ht="15.75">
      <c r="A7" s="262">
        <v>2</v>
      </c>
      <c r="B7" s="263"/>
      <c r="C7" s="264"/>
      <c r="D7" s="167" t="s">
        <v>365</v>
      </c>
      <c r="E7" s="245" t="s">
        <v>368</v>
      </c>
      <c r="F7" s="246"/>
      <c r="G7" s="13" t="e">
        <f>L6</f>
        <v>#REF!</v>
      </c>
      <c r="H7" s="14" t="s">
        <v>8</v>
      </c>
      <c r="I7" s="15" t="e">
        <f>J6</f>
        <v>#REF!</v>
      </c>
      <c r="J7" s="301"/>
      <c r="K7" s="302"/>
      <c r="L7" s="303"/>
      <c r="M7" s="13">
        <f>P11</f>
        <v>0</v>
      </c>
      <c r="N7" s="14" t="s">
        <v>8</v>
      </c>
      <c r="O7" s="15">
        <f>R11</f>
        <v>0</v>
      </c>
      <c r="P7" s="16" t="e">
        <f>IF(G7&gt;I7,2,1)</f>
        <v>#REF!</v>
      </c>
      <c r="Q7" s="16">
        <f>IF(M7&gt;O7,2,1)</f>
        <v>1</v>
      </c>
      <c r="R7" s="16" t="e">
        <f>IF(#REF!&gt;#REF!,2,1)</f>
        <v>#REF!</v>
      </c>
      <c r="S7" s="17" t="e">
        <f>SUM(P7:R7)</f>
        <v>#REF!</v>
      </c>
      <c r="T7" s="16" t="e">
        <f>G7+M7+#REF!</f>
        <v>#REF!</v>
      </c>
      <c r="U7" s="18" t="e">
        <f>I7+O7+#REF!</f>
        <v>#REF!</v>
      </c>
      <c r="V7" s="17" t="e">
        <f>RANK(S7,#REF!,0)+#REF!</f>
        <v>#REF!</v>
      </c>
    </row>
    <row r="8" spans="1:22" ht="16.5" thickBot="1">
      <c r="A8" s="268">
        <v>3</v>
      </c>
      <c r="B8" s="269"/>
      <c r="C8" s="270"/>
      <c r="D8" s="167" t="s">
        <v>366</v>
      </c>
      <c r="E8" s="245" t="s">
        <v>369</v>
      </c>
      <c r="F8" s="246"/>
      <c r="G8" s="19">
        <f>O6</f>
        <v>0</v>
      </c>
      <c r="H8" s="20" t="s">
        <v>8</v>
      </c>
      <c r="I8" s="21">
        <f>M6</f>
        <v>0</v>
      </c>
      <c r="J8" s="19">
        <f>O7</f>
        <v>0</v>
      </c>
      <c r="K8" s="20" t="s">
        <v>8</v>
      </c>
      <c r="L8" s="21">
        <f>M7</f>
        <v>0</v>
      </c>
      <c r="M8" s="265"/>
      <c r="N8" s="266"/>
      <c r="O8" s="267"/>
      <c r="P8" s="22">
        <f>IF(G8&gt;I8,2,1)</f>
        <v>1</v>
      </c>
      <c r="Q8" s="22">
        <f>IF(J8&gt;L8,2,1)</f>
        <v>1</v>
      </c>
      <c r="R8" s="22" t="e">
        <f>IF(#REF!&gt;#REF!,2,1)</f>
        <v>#REF!</v>
      </c>
      <c r="S8" s="23" t="e">
        <f>SUM(P8:R8)</f>
        <v>#REF!</v>
      </c>
      <c r="T8" s="22" t="e">
        <f>G8+J8+#REF!</f>
        <v>#REF!</v>
      </c>
      <c r="U8" s="24" t="e">
        <f>I8+L8+#REF!</f>
        <v>#REF!</v>
      </c>
      <c r="V8" s="23" t="e">
        <f>RANK(S8,#REF!,0)+#REF!</f>
        <v>#REF!</v>
      </c>
    </row>
    <row r="9" spans="1:22" ht="15.75">
      <c r="A9" s="295" t="s">
        <v>9</v>
      </c>
      <c r="B9" s="296"/>
      <c r="C9" s="297"/>
      <c r="D9" s="70"/>
      <c r="E9" s="92"/>
      <c r="F9" s="71"/>
      <c r="G9" s="298" t="s">
        <v>10</v>
      </c>
      <c r="H9" s="299"/>
      <c r="I9" s="300"/>
      <c r="J9" s="298" t="s">
        <v>11</v>
      </c>
      <c r="K9" s="299"/>
      <c r="L9" s="300"/>
      <c r="M9" s="298" t="s">
        <v>12</v>
      </c>
      <c r="N9" s="299"/>
      <c r="O9" s="300"/>
      <c r="P9" s="298" t="s">
        <v>13</v>
      </c>
      <c r="Q9" s="299"/>
      <c r="R9" s="300"/>
      <c r="S9" s="27"/>
      <c r="T9" s="27"/>
      <c r="U9" s="27"/>
      <c r="V9" s="17"/>
    </row>
    <row r="10" spans="1:22" ht="15.75">
      <c r="A10" s="151">
        <v>2</v>
      </c>
      <c r="B10" s="72" t="s">
        <v>8</v>
      </c>
      <c r="C10" s="73">
        <v>3</v>
      </c>
      <c r="D10" s="145" t="str">
        <f>VLOOKUP($A10,$A$6:$D$8,4,0)</f>
        <v xml:space="preserve"> Sái Công Hồng – Nguyễn Tiến Dũng </v>
      </c>
      <c r="E10" s="93" t="s">
        <v>8</v>
      </c>
      <c r="F10" s="146" t="str">
        <f>VLOOKUP($C10,$A$6:$D$8,4,0)</f>
        <v>Lê Quang Trường – Nguyễn Tự Cường</v>
      </c>
      <c r="G10" s="256" t="s">
        <v>320</v>
      </c>
      <c r="H10" s="257"/>
      <c r="I10" s="258"/>
      <c r="J10" s="259">
        <v>43776</v>
      </c>
      <c r="K10" s="260"/>
      <c r="L10" s="261"/>
      <c r="M10" s="271"/>
      <c r="N10" s="272"/>
      <c r="O10" s="273"/>
      <c r="P10" s="30"/>
      <c r="Q10" s="90"/>
      <c r="R10" s="31"/>
      <c r="S10" s="32"/>
      <c r="T10" s="32"/>
      <c r="U10" s="32"/>
      <c r="V10" s="17"/>
    </row>
    <row r="11" spans="1:22" ht="15.75">
      <c r="A11" s="151">
        <v>1</v>
      </c>
      <c r="B11" s="72" t="s">
        <v>8</v>
      </c>
      <c r="C11" s="73">
        <v>3</v>
      </c>
      <c r="D11" s="145" t="str">
        <f t="shared" ref="D11:D12" si="0">VLOOKUP($A11,$A$6:$D$8,4,0)</f>
        <v>Mai Xuân Trường – Hà Trần Phương</v>
      </c>
      <c r="E11" s="93" t="s">
        <v>8</v>
      </c>
      <c r="F11" s="146" t="str">
        <f t="shared" ref="F11:F12" si="1">VLOOKUP($C11,$A$6:$D$8,4,0)</f>
        <v>Lê Quang Trường – Nguyễn Tự Cường</v>
      </c>
      <c r="G11" s="256" t="s">
        <v>342</v>
      </c>
      <c r="H11" s="257"/>
      <c r="I11" s="258"/>
      <c r="J11" s="259">
        <v>43776</v>
      </c>
      <c r="K11" s="260"/>
      <c r="L11" s="261"/>
      <c r="M11" s="271"/>
      <c r="N11" s="272"/>
      <c r="O11" s="273"/>
      <c r="P11" s="30"/>
      <c r="Q11" s="90"/>
      <c r="R11" s="31"/>
      <c r="S11" s="32"/>
      <c r="T11" s="32"/>
      <c r="U11" s="32"/>
      <c r="V11" s="44"/>
    </row>
    <row r="12" spans="1:22" ht="15.75">
      <c r="A12" s="151">
        <v>1</v>
      </c>
      <c r="B12" s="72" t="s">
        <v>8</v>
      </c>
      <c r="C12" s="73">
        <v>2</v>
      </c>
      <c r="D12" s="145" t="str">
        <f t="shared" si="0"/>
        <v>Mai Xuân Trường – Hà Trần Phương</v>
      </c>
      <c r="E12" s="147" t="s">
        <v>8</v>
      </c>
      <c r="F12" s="146" t="str">
        <f t="shared" si="1"/>
        <v xml:space="preserve"> Sái Công Hồng – Nguyễn Tiến Dũng </v>
      </c>
      <c r="G12" s="256" t="s">
        <v>421</v>
      </c>
      <c r="H12" s="257"/>
      <c r="I12" s="258"/>
      <c r="J12" s="259">
        <v>43776</v>
      </c>
      <c r="K12" s="260"/>
      <c r="L12" s="261"/>
      <c r="M12" s="271"/>
      <c r="N12" s="272"/>
      <c r="O12" s="273"/>
      <c r="P12" s="30"/>
      <c r="Q12" s="90"/>
      <c r="R12" s="31"/>
      <c r="S12" s="32"/>
      <c r="T12" s="32"/>
      <c r="U12" s="30"/>
      <c r="V12" s="17"/>
    </row>
    <row r="15" spans="1:22">
      <c r="A15" s="262" t="s">
        <v>2</v>
      </c>
      <c r="B15" s="263"/>
      <c r="C15" s="264"/>
      <c r="D15" s="308" t="s">
        <v>380</v>
      </c>
      <c r="E15" s="309"/>
      <c r="F15" s="310"/>
      <c r="G15" s="262">
        <v>1</v>
      </c>
      <c r="H15" s="263"/>
      <c r="I15" s="264"/>
      <c r="J15" s="262">
        <v>2</v>
      </c>
      <c r="K15" s="263"/>
      <c r="L15" s="264"/>
      <c r="M15" s="262">
        <v>3</v>
      </c>
      <c r="N15" s="263"/>
      <c r="O15" s="264"/>
      <c r="P15" s="262" t="s">
        <v>4</v>
      </c>
      <c r="Q15" s="263"/>
      <c r="R15" s="263"/>
      <c r="S15" s="264"/>
      <c r="T15" s="152" t="s">
        <v>5</v>
      </c>
      <c r="U15" s="153" t="s">
        <v>6</v>
      </c>
      <c r="V15" s="154" t="s">
        <v>7</v>
      </c>
    </row>
    <row r="16" spans="1:22">
      <c r="A16" s="262">
        <v>1</v>
      </c>
      <c r="B16" s="263"/>
      <c r="C16" s="264"/>
      <c r="D16" s="167" t="s">
        <v>370</v>
      </c>
      <c r="E16" s="243" t="s">
        <v>373</v>
      </c>
      <c r="F16" s="244"/>
      <c r="G16" s="240"/>
      <c r="H16" s="241"/>
      <c r="I16" s="242"/>
      <c r="J16" s="74" t="e">
        <f>#REF!</f>
        <v>#REF!</v>
      </c>
      <c r="K16" s="75" t="s">
        <v>8</v>
      </c>
      <c r="L16" s="76" t="e">
        <f>#REF!</f>
        <v>#REF!</v>
      </c>
      <c r="M16" s="74">
        <f>P22</f>
        <v>0</v>
      </c>
      <c r="N16" s="75" t="s">
        <v>8</v>
      </c>
      <c r="O16" s="76">
        <f>R22</f>
        <v>0</v>
      </c>
      <c r="P16" s="77" t="e">
        <f>IF(J16&gt;L16,2,1)</f>
        <v>#REF!</v>
      </c>
      <c r="Q16" s="77">
        <f>IF(M16&gt;O16,2,1)</f>
        <v>1</v>
      </c>
      <c r="R16" s="77" t="e">
        <f>IF(#REF!&gt;#REF!,2,1)</f>
        <v>#REF!</v>
      </c>
      <c r="S16" s="78" t="e">
        <f>SUM(P16:R16)</f>
        <v>#REF!</v>
      </c>
      <c r="T16" s="77" t="e">
        <f>J16+M16+#REF!</f>
        <v>#REF!</v>
      </c>
      <c r="U16" s="79" t="e">
        <f>L16+O16+#REF!</f>
        <v>#REF!</v>
      </c>
      <c r="V16" s="78" t="e">
        <f>RANK(S16,#REF!,0)+#REF!</f>
        <v>#REF!</v>
      </c>
    </row>
    <row r="17" spans="1:22">
      <c r="A17" s="262">
        <v>2</v>
      </c>
      <c r="B17" s="263"/>
      <c r="C17" s="264"/>
      <c r="D17" s="167" t="s">
        <v>371</v>
      </c>
      <c r="E17" s="245" t="s">
        <v>374</v>
      </c>
      <c r="F17" s="246"/>
      <c r="G17" s="74" t="e">
        <f>L16</f>
        <v>#REF!</v>
      </c>
      <c r="H17" s="75" t="s">
        <v>8</v>
      </c>
      <c r="I17" s="76" t="e">
        <f>J16</f>
        <v>#REF!</v>
      </c>
      <c r="J17" s="240"/>
      <c r="K17" s="241"/>
      <c r="L17" s="242"/>
      <c r="M17" s="74">
        <f>P21</f>
        <v>0</v>
      </c>
      <c r="N17" s="75" t="s">
        <v>8</v>
      </c>
      <c r="O17" s="76">
        <f>R21</f>
        <v>0</v>
      </c>
      <c r="P17" s="77" t="e">
        <f>IF(G17&gt;I17,2,1)</f>
        <v>#REF!</v>
      </c>
      <c r="Q17" s="77">
        <f>IF(M17&gt;O17,2,1)</f>
        <v>1</v>
      </c>
      <c r="R17" s="77" t="e">
        <f>IF(#REF!&gt;#REF!,2,1)</f>
        <v>#REF!</v>
      </c>
      <c r="S17" s="78" t="e">
        <f>SUM(P17:R17)</f>
        <v>#REF!</v>
      </c>
      <c r="T17" s="77" t="e">
        <f>G17+M17+#REF!</f>
        <v>#REF!</v>
      </c>
      <c r="U17" s="79" t="e">
        <f>I17+O17+#REF!</f>
        <v>#REF!</v>
      </c>
      <c r="V17" s="78" t="e">
        <f>RANK(S17,#REF!,0)+#REF!</f>
        <v>#REF!</v>
      </c>
    </row>
    <row r="18" spans="1:22" ht="15" thickBot="1">
      <c r="A18" s="268">
        <v>3</v>
      </c>
      <c r="B18" s="269"/>
      <c r="C18" s="270"/>
      <c r="D18" s="167" t="s">
        <v>372</v>
      </c>
      <c r="E18" s="245" t="s">
        <v>375</v>
      </c>
      <c r="F18" s="246"/>
      <c r="G18" s="80">
        <f>O16</f>
        <v>0</v>
      </c>
      <c r="H18" s="81" t="s">
        <v>8</v>
      </c>
      <c r="I18" s="82">
        <f>M16</f>
        <v>0</v>
      </c>
      <c r="J18" s="80">
        <f>O17</f>
        <v>0</v>
      </c>
      <c r="K18" s="81" t="s">
        <v>8</v>
      </c>
      <c r="L18" s="82">
        <f>M17</f>
        <v>0</v>
      </c>
      <c r="M18" s="280"/>
      <c r="N18" s="281"/>
      <c r="O18" s="282"/>
      <c r="P18" s="83">
        <f>IF(G18&gt;I18,2,1)</f>
        <v>1</v>
      </c>
      <c r="Q18" s="83">
        <f>IF(J18&gt;L18,2,1)</f>
        <v>1</v>
      </c>
      <c r="R18" s="83" t="e">
        <f>IF(#REF!&gt;#REF!,2,1)</f>
        <v>#REF!</v>
      </c>
      <c r="S18" s="84" t="e">
        <f>SUM(P18:R18)</f>
        <v>#REF!</v>
      </c>
      <c r="T18" s="83" t="e">
        <f>G18+J18+#REF!</f>
        <v>#REF!</v>
      </c>
      <c r="U18" s="85" t="e">
        <f>I18+L18+#REF!</f>
        <v>#REF!</v>
      </c>
      <c r="V18" s="84" t="e">
        <f>RANK(S18,#REF!,0)+#REF!</f>
        <v>#REF!</v>
      </c>
    </row>
    <row r="19" spans="1:22">
      <c r="A19" s="295" t="s">
        <v>9</v>
      </c>
      <c r="B19" s="296"/>
      <c r="C19" s="297"/>
      <c r="D19" s="70"/>
      <c r="E19" s="92"/>
      <c r="F19" s="71"/>
      <c r="G19" s="295" t="s">
        <v>10</v>
      </c>
      <c r="H19" s="296"/>
      <c r="I19" s="297"/>
      <c r="J19" s="295" t="s">
        <v>11</v>
      </c>
      <c r="K19" s="296"/>
      <c r="L19" s="297"/>
      <c r="M19" s="295" t="s">
        <v>12</v>
      </c>
      <c r="N19" s="296"/>
      <c r="O19" s="297"/>
      <c r="P19" s="295" t="s">
        <v>13</v>
      </c>
      <c r="Q19" s="296"/>
      <c r="R19" s="297"/>
      <c r="S19" s="86"/>
      <c r="T19" s="86"/>
      <c r="U19" s="86"/>
      <c r="V19" s="78"/>
    </row>
    <row r="20" spans="1:22">
      <c r="A20" s="151">
        <v>2</v>
      </c>
      <c r="B20" s="72" t="s">
        <v>8</v>
      </c>
      <c r="C20" s="73">
        <v>3</v>
      </c>
      <c r="D20" s="145" t="str">
        <f>VLOOKUP($A20,$A$16:$F$18,4,0)</f>
        <v xml:space="preserve">Trịnh Việt Phương – Vi Đức Quảng </v>
      </c>
      <c r="E20" s="93" t="s">
        <v>8</v>
      </c>
      <c r="F20" s="146" t="str">
        <f>VLOOKUP($C20,$A$16:$F$18,4,0)</f>
        <v xml:space="preserve"> Đinh Ngọc Sơn – Trương Đức Chinh </v>
      </c>
      <c r="G20" s="256" t="s">
        <v>313</v>
      </c>
      <c r="H20" s="257"/>
      <c r="I20" s="258"/>
      <c r="J20" s="259">
        <v>43775</v>
      </c>
      <c r="K20" s="260"/>
      <c r="L20" s="261"/>
      <c r="M20" s="256"/>
      <c r="N20" s="257"/>
      <c r="O20" s="258"/>
      <c r="P20" s="87"/>
      <c r="Q20" s="93"/>
      <c r="R20" s="88"/>
      <c r="S20" s="89"/>
      <c r="T20" s="89"/>
      <c r="U20" s="89"/>
      <c r="V20" s="78"/>
    </row>
    <row r="21" spans="1:22">
      <c r="A21" s="151">
        <v>1</v>
      </c>
      <c r="B21" s="72" t="s">
        <v>8</v>
      </c>
      <c r="C21" s="73">
        <v>3</v>
      </c>
      <c r="D21" s="145" t="str">
        <f t="shared" ref="D21:D22" si="2">VLOOKUP($A21,$A$16:$F$18,4,0)</f>
        <v xml:space="preserve">Hoàng Tuấn Anh – Cao Anh Tuấn </v>
      </c>
      <c r="E21" s="93" t="s">
        <v>8</v>
      </c>
      <c r="F21" s="146" t="str">
        <f t="shared" ref="F21:F22" si="3">VLOOKUP($C21,$A$16:$F$18,4,0)</f>
        <v xml:space="preserve"> Đinh Ngọc Sơn – Trương Đức Chinh </v>
      </c>
      <c r="G21" s="256" t="s">
        <v>329</v>
      </c>
      <c r="H21" s="257"/>
      <c r="I21" s="258"/>
      <c r="J21" s="259">
        <v>43775</v>
      </c>
      <c r="K21" s="260"/>
      <c r="L21" s="261"/>
      <c r="M21" s="256"/>
      <c r="N21" s="257"/>
      <c r="O21" s="258"/>
      <c r="P21" s="87"/>
      <c r="Q21" s="93"/>
      <c r="R21" s="88"/>
      <c r="S21" s="89"/>
      <c r="T21" s="89"/>
      <c r="U21" s="89"/>
      <c r="V21" s="155"/>
    </row>
    <row r="22" spans="1:22">
      <c r="A22" s="151">
        <v>1</v>
      </c>
      <c r="B22" s="72" t="s">
        <v>8</v>
      </c>
      <c r="C22" s="73">
        <v>2</v>
      </c>
      <c r="D22" s="145" t="str">
        <f t="shared" si="2"/>
        <v xml:space="preserve">Hoàng Tuấn Anh – Cao Anh Tuấn </v>
      </c>
      <c r="E22" s="147" t="s">
        <v>8</v>
      </c>
      <c r="F22" s="146" t="str">
        <f t="shared" si="3"/>
        <v xml:space="preserve">Trịnh Việt Phương – Vi Đức Quảng </v>
      </c>
      <c r="G22" s="256" t="s">
        <v>349</v>
      </c>
      <c r="H22" s="257"/>
      <c r="I22" s="258"/>
      <c r="J22" s="259">
        <v>43775</v>
      </c>
      <c r="K22" s="260"/>
      <c r="L22" s="261"/>
      <c r="M22" s="256"/>
      <c r="N22" s="257"/>
      <c r="O22" s="258"/>
      <c r="P22" s="87"/>
      <c r="Q22" s="93"/>
      <c r="R22" s="88"/>
      <c r="S22" s="89"/>
      <c r="T22" s="89"/>
      <c r="U22" s="87"/>
      <c r="V22" s="78"/>
    </row>
    <row r="24" spans="1:22" ht="9" customHeight="1"/>
    <row r="25" spans="1:22">
      <c r="A25" s="236" t="s">
        <v>2</v>
      </c>
      <c r="B25" s="237"/>
      <c r="C25" s="238"/>
      <c r="D25" s="308" t="s">
        <v>381</v>
      </c>
      <c r="E25" s="309"/>
      <c r="F25" s="310"/>
      <c r="G25" s="236">
        <v>1</v>
      </c>
      <c r="H25" s="237"/>
      <c r="I25" s="238"/>
      <c r="J25" s="236">
        <v>2</v>
      </c>
      <c r="K25" s="237"/>
      <c r="L25" s="238"/>
      <c r="M25" s="236">
        <v>3</v>
      </c>
      <c r="N25" s="237"/>
      <c r="O25" s="238"/>
      <c r="P25" s="236" t="s">
        <v>4</v>
      </c>
      <c r="Q25" s="237"/>
      <c r="R25" s="237"/>
      <c r="S25" s="238"/>
      <c r="T25" s="148" t="s">
        <v>5</v>
      </c>
      <c r="U25" s="149" t="s">
        <v>6</v>
      </c>
      <c r="V25" s="150" t="s">
        <v>7</v>
      </c>
    </row>
    <row r="26" spans="1:22" ht="15.75">
      <c r="A26" s="288">
        <v>1</v>
      </c>
      <c r="B26" s="289"/>
      <c r="C26" s="290"/>
      <c r="D26" s="94" t="s">
        <v>376</v>
      </c>
      <c r="E26" s="243" t="s">
        <v>374</v>
      </c>
      <c r="F26" s="244"/>
      <c r="G26" s="301"/>
      <c r="H26" s="302"/>
      <c r="I26" s="303"/>
      <c r="J26" s="13" t="e">
        <f>#REF!</f>
        <v>#REF!</v>
      </c>
      <c r="K26" s="14" t="s">
        <v>8</v>
      </c>
      <c r="L26" s="15" t="e">
        <f>#REF!</f>
        <v>#REF!</v>
      </c>
      <c r="M26" s="13">
        <f>P32</f>
        <v>0</v>
      </c>
      <c r="N26" s="14" t="s">
        <v>8</v>
      </c>
      <c r="O26" s="15">
        <f>R32</f>
        <v>0</v>
      </c>
      <c r="P26" s="16" t="e">
        <f>IF(J26&gt;L26,2,1)</f>
        <v>#REF!</v>
      </c>
      <c r="Q26" s="16">
        <f>IF(M26&gt;O26,2,1)</f>
        <v>1</v>
      </c>
      <c r="R26" s="16" t="e">
        <f>IF(#REF!&gt;#REF!,2,1)</f>
        <v>#REF!</v>
      </c>
      <c r="S26" s="17" t="e">
        <f>SUM(P26:R26)</f>
        <v>#REF!</v>
      </c>
      <c r="T26" s="16" t="e">
        <f>J26+M26+#REF!</f>
        <v>#REF!</v>
      </c>
      <c r="U26" s="18" t="e">
        <f>L26+O26+#REF!</f>
        <v>#REF!</v>
      </c>
      <c r="V26" s="17" t="e">
        <f>RANK(S26,#REF!,0)+#REF!</f>
        <v>#REF!</v>
      </c>
    </row>
    <row r="27" spans="1:22" ht="15.75">
      <c r="A27" s="288">
        <v>2</v>
      </c>
      <c r="B27" s="289"/>
      <c r="C27" s="290"/>
      <c r="D27" s="94" t="s">
        <v>377</v>
      </c>
      <c r="E27" s="245" t="s">
        <v>379</v>
      </c>
      <c r="F27" s="246"/>
      <c r="G27" s="13" t="e">
        <f>L26</f>
        <v>#REF!</v>
      </c>
      <c r="H27" s="14" t="s">
        <v>8</v>
      </c>
      <c r="I27" s="15" t="e">
        <f>J26</f>
        <v>#REF!</v>
      </c>
      <c r="J27" s="301"/>
      <c r="K27" s="302"/>
      <c r="L27" s="303"/>
      <c r="M27" s="13">
        <f>P31</f>
        <v>0</v>
      </c>
      <c r="N27" s="14" t="s">
        <v>8</v>
      </c>
      <c r="O27" s="15">
        <f>R31</f>
        <v>0</v>
      </c>
      <c r="P27" s="16" t="e">
        <f>IF(G27&gt;I27,2,1)</f>
        <v>#REF!</v>
      </c>
      <c r="Q27" s="16">
        <f>IF(M27&gt;O27,2,1)</f>
        <v>1</v>
      </c>
      <c r="R27" s="16" t="e">
        <f>IF(#REF!&gt;#REF!,2,1)</f>
        <v>#REF!</v>
      </c>
      <c r="S27" s="17" t="e">
        <f>SUM(P27:R27)</f>
        <v>#REF!</v>
      </c>
      <c r="T27" s="16" t="e">
        <f>G27+M27+#REF!</f>
        <v>#REF!</v>
      </c>
      <c r="U27" s="18" t="e">
        <f>I27+O27+#REF!</f>
        <v>#REF!</v>
      </c>
      <c r="V27" s="17" t="e">
        <f>RANK(S27,#REF!,0)+#REF!</f>
        <v>#REF!</v>
      </c>
    </row>
    <row r="28" spans="1:22" ht="16.5" thickBot="1">
      <c r="A28" s="277">
        <v>3</v>
      </c>
      <c r="B28" s="278"/>
      <c r="C28" s="279"/>
      <c r="D28" s="94" t="s">
        <v>378</v>
      </c>
      <c r="E28" s="245" t="s">
        <v>335</v>
      </c>
      <c r="F28" s="246"/>
      <c r="G28" s="19">
        <f>O26</f>
        <v>0</v>
      </c>
      <c r="H28" s="20" t="s">
        <v>8</v>
      </c>
      <c r="I28" s="21">
        <f>M26</f>
        <v>0</v>
      </c>
      <c r="J28" s="19">
        <f>O27</f>
        <v>0</v>
      </c>
      <c r="K28" s="20" t="s">
        <v>8</v>
      </c>
      <c r="L28" s="21">
        <f>M27</f>
        <v>0</v>
      </c>
      <c r="M28" s="265"/>
      <c r="N28" s="266"/>
      <c r="O28" s="267"/>
      <c r="P28" s="22">
        <f>IF(G28&gt;I28,2,1)</f>
        <v>1</v>
      </c>
      <c r="Q28" s="22">
        <f>IF(J28&gt;L28,2,1)</f>
        <v>1</v>
      </c>
      <c r="R28" s="22" t="e">
        <f>IF(#REF!&gt;#REF!,2,1)</f>
        <v>#REF!</v>
      </c>
      <c r="S28" s="23" t="e">
        <f>SUM(P28:R28)</f>
        <v>#REF!</v>
      </c>
      <c r="T28" s="22" t="e">
        <f>G28+J28+#REF!</f>
        <v>#REF!</v>
      </c>
      <c r="U28" s="24" t="e">
        <f>I28+L28+#REF!</f>
        <v>#REF!</v>
      </c>
      <c r="V28" s="23" t="e">
        <f>RANK(S28,#REF!,0)+#REF!</f>
        <v>#REF!</v>
      </c>
    </row>
    <row r="29" spans="1:22" ht="15.75">
      <c r="A29" s="247" t="s">
        <v>9</v>
      </c>
      <c r="B29" s="248"/>
      <c r="C29" s="249"/>
      <c r="D29" s="25"/>
      <c r="E29" s="91"/>
      <c r="F29" s="26"/>
      <c r="G29" s="295" t="s">
        <v>10</v>
      </c>
      <c r="H29" s="296"/>
      <c r="I29" s="297"/>
      <c r="J29" s="295" t="s">
        <v>11</v>
      </c>
      <c r="K29" s="296"/>
      <c r="L29" s="297"/>
      <c r="M29" s="298" t="s">
        <v>12</v>
      </c>
      <c r="N29" s="299"/>
      <c r="O29" s="300"/>
      <c r="P29" s="298" t="s">
        <v>13</v>
      </c>
      <c r="Q29" s="299"/>
      <c r="R29" s="300"/>
      <c r="S29" s="27"/>
      <c r="T29" s="27"/>
      <c r="U29" s="27"/>
      <c r="V29" s="17"/>
    </row>
    <row r="30" spans="1:22" ht="15.75">
      <c r="A30" s="156">
        <v>2</v>
      </c>
      <c r="B30" s="28" t="s">
        <v>8</v>
      </c>
      <c r="C30" s="29">
        <v>3</v>
      </c>
      <c r="D30" s="145" t="str">
        <f>VLOOKUP($A30,$A$26:$F$28,4,0)</f>
        <v xml:space="preserve">Phùng Chí Cường – Bế Trung Anh </v>
      </c>
      <c r="E30" s="93" t="s">
        <v>8</v>
      </c>
      <c r="F30" s="146" t="str">
        <f>VLOOKUP($C30,$A$26:$F$28,4,0)</f>
        <v xml:space="preserve">Phan Bảo An – Huỳnh Văn Kỳ </v>
      </c>
      <c r="G30" s="256" t="s">
        <v>303</v>
      </c>
      <c r="H30" s="257"/>
      <c r="I30" s="258"/>
      <c r="J30" s="259" t="s">
        <v>422</v>
      </c>
      <c r="K30" s="260"/>
      <c r="L30" s="261"/>
      <c r="M30" s="271"/>
      <c r="N30" s="272"/>
      <c r="O30" s="273"/>
      <c r="P30" s="30"/>
      <c r="Q30" s="90"/>
      <c r="R30" s="31"/>
      <c r="S30" s="32"/>
      <c r="T30" s="32"/>
      <c r="U30" s="32"/>
      <c r="V30" s="17"/>
    </row>
    <row r="31" spans="1:22" ht="15.75">
      <c r="A31" s="156">
        <v>1</v>
      </c>
      <c r="B31" s="28" t="s">
        <v>8</v>
      </c>
      <c r="C31" s="29">
        <v>3</v>
      </c>
      <c r="D31" s="145" t="str">
        <f t="shared" ref="D31:D32" si="4">VLOOKUP($A31,$A$26:$F$28,4,0)</f>
        <v xml:space="preserve">Trung Trung Kiên – Quách Thành Đô </v>
      </c>
      <c r="E31" s="93" t="s">
        <v>8</v>
      </c>
      <c r="F31" s="146" t="str">
        <f t="shared" ref="F31:F32" si="5">VLOOKUP($C31,$A$26:$F$28,4,0)</f>
        <v xml:space="preserve">Phan Bảo An – Huỳnh Văn Kỳ </v>
      </c>
      <c r="G31" s="256" t="s">
        <v>342</v>
      </c>
      <c r="H31" s="257"/>
      <c r="I31" s="258"/>
      <c r="J31" s="259" t="s">
        <v>422</v>
      </c>
      <c r="K31" s="260"/>
      <c r="L31" s="261"/>
      <c r="M31" s="271"/>
      <c r="N31" s="272"/>
      <c r="O31" s="273"/>
      <c r="P31" s="30"/>
      <c r="Q31" s="90"/>
      <c r="R31" s="31"/>
      <c r="S31" s="32"/>
      <c r="T31" s="32"/>
      <c r="U31" s="32"/>
      <c r="V31" s="44"/>
    </row>
    <row r="32" spans="1:22" ht="15.75">
      <c r="A32" s="156">
        <v>1</v>
      </c>
      <c r="B32" s="28" t="s">
        <v>8</v>
      </c>
      <c r="C32" s="29">
        <v>2</v>
      </c>
      <c r="D32" s="145" t="str">
        <f t="shared" si="4"/>
        <v xml:space="preserve">Trung Trung Kiên – Quách Thành Đô </v>
      </c>
      <c r="E32" s="147" t="s">
        <v>8</v>
      </c>
      <c r="F32" s="146" t="str">
        <f t="shared" si="5"/>
        <v xml:space="preserve">Phùng Chí Cường – Bế Trung Anh </v>
      </c>
      <c r="G32" s="256" t="s">
        <v>421</v>
      </c>
      <c r="H32" s="257"/>
      <c r="I32" s="258"/>
      <c r="J32" s="259" t="s">
        <v>422</v>
      </c>
      <c r="K32" s="260"/>
      <c r="L32" s="261"/>
      <c r="M32" s="271"/>
      <c r="N32" s="272"/>
      <c r="O32" s="273"/>
      <c r="P32" s="30"/>
      <c r="Q32" s="90"/>
      <c r="R32" s="31"/>
      <c r="S32" s="32"/>
      <c r="T32" s="32"/>
      <c r="U32" s="30"/>
      <c r="V32" s="17"/>
    </row>
    <row r="34" spans="1:6">
      <c r="D34" s="214" t="s">
        <v>417</v>
      </c>
      <c r="E34" s="215" t="s">
        <v>424</v>
      </c>
      <c r="F34" s="215"/>
    </row>
    <row r="35" spans="1:6">
      <c r="D35" s="214" t="s">
        <v>426</v>
      </c>
      <c r="E35" s="215" t="s">
        <v>427</v>
      </c>
      <c r="F35" s="215"/>
    </row>
    <row r="36" spans="1:6" ht="18">
      <c r="A36" s="69"/>
      <c r="B36" s="69"/>
      <c r="C36" s="69"/>
      <c r="D36" s="199" t="s">
        <v>425</v>
      </c>
      <c r="E36" s="307" t="s">
        <v>311</v>
      </c>
      <c r="F36" s="307"/>
    </row>
    <row r="37" spans="1:6" ht="6.75" customHeight="1">
      <c r="A37" s="69"/>
      <c r="B37" s="69"/>
      <c r="C37" s="69"/>
      <c r="D37" s="139"/>
      <c r="E37" s="175"/>
      <c r="F37" s="175"/>
    </row>
    <row r="38" spans="1:6" ht="18">
      <c r="A38" s="33" t="s">
        <v>330</v>
      </c>
      <c r="B38" s="69"/>
      <c r="C38" s="69"/>
      <c r="F38" s="33"/>
    </row>
  </sheetData>
  <mergeCells count="89">
    <mergeCell ref="A2:V2"/>
    <mergeCell ref="G32:I32"/>
    <mergeCell ref="J32:L32"/>
    <mergeCell ref="M32:O32"/>
    <mergeCell ref="P29:R29"/>
    <mergeCell ref="G30:I30"/>
    <mergeCell ref="J30:L30"/>
    <mergeCell ref="M30:O30"/>
    <mergeCell ref="G31:I31"/>
    <mergeCell ref="J31:L31"/>
    <mergeCell ref="M31:O31"/>
    <mergeCell ref="A28:C28"/>
    <mergeCell ref="M28:O28"/>
    <mergeCell ref="A29:C29"/>
    <mergeCell ref="G29:I29"/>
    <mergeCell ref="J29:L29"/>
    <mergeCell ref="M29:O29"/>
    <mergeCell ref="E28:F28"/>
    <mergeCell ref="P25:S25"/>
    <mergeCell ref="A26:C26"/>
    <mergeCell ref="G26:I26"/>
    <mergeCell ref="A27:C27"/>
    <mergeCell ref="J27:L27"/>
    <mergeCell ref="E26:F26"/>
    <mergeCell ref="E27:F27"/>
    <mergeCell ref="G22:I22"/>
    <mergeCell ref="J22:L22"/>
    <mergeCell ref="M22:O22"/>
    <mergeCell ref="A25:C25"/>
    <mergeCell ref="D25:F25"/>
    <mergeCell ref="G25:I25"/>
    <mergeCell ref="J25:L25"/>
    <mergeCell ref="M25:O25"/>
    <mergeCell ref="P19:R19"/>
    <mergeCell ref="G20:I20"/>
    <mergeCell ref="J20:L20"/>
    <mergeCell ref="M20:O20"/>
    <mergeCell ref="G21:I21"/>
    <mergeCell ref="J21:L21"/>
    <mergeCell ref="M21:O21"/>
    <mergeCell ref="A18:C18"/>
    <mergeCell ref="M18:O18"/>
    <mergeCell ref="A19:C19"/>
    <mergeCell ref="G19:I19"/>
    <mergeCell ref="J19:L19"/>
    <mergeCell ref="M19:O19"/>
    <mergeCell ref="E18:F18"/>
    <mergeCell ref="A17:C17"/>
    <mergeCell ref="J17:L17"/>
    <mergeCell ref="A15:C15"/>
    <mergeCell ref="D15:F15"/>
    <mergeCell ref="G15:I15"/>
    <mergeCell ref="J15:L15"/>
    <mergeCell ref="E16:F16"/>
    <mergeCell ref="E17:F17"/>
    <mergeCell ref="G10:I10"/>
    <mergeCell ref="J10:L10"/>
    <mergeCell ref="M10:O10"/>
    <mergeCell ref="A16:C16"/>
    <mergeCell ref="G16:I16"/>
    <mergeCell ref="M15:O15"/>
    <mergeCell ref="P15:S15"/>
    <mergeCell ref="G11:I11"/>
    <mergeCell ref="J11:L11"/>
    <mergeCell ref="M11:O11"/>
    <mergeCell ref="G12:I12"/>
    <mergeCell ref="J12:L12"/>
    <mergeCell ref="M12:O12"/>
    <mergeCell ref="J7:L7"/>
    <mergeCell ref="A8:C8"/>
    <mergeCell ref="E6:F6"/>
    <mergeCell ref="E7:F7"/>
    <mergeCell ref="P9:R9"/>
    <mergeCell ref="E36:F36"/>
    <mergeCell ref="P5:S5"/>
    <mergeCell ref="A5:C5"/>
    <mergeCell ref="D5:F5"/>
    <mergeCell ref="G5:I5"/>
    <mergeCell ref="J5:L5"/>
    <mergeCell ref="M5:O5"/>
    <mergeCell ref="M8:O8"/>
    <mergeCell ref="A9:C9"/>
    <mergeCell ref="G9:I9"/>
    <mergeCell ref="J9:L9"/>
    <mergeCell ref="M9:O9"/>
    <mergeCell ref="E8:F8"/>
    <mergeCell ref="A6:C6"/>
    <mergeCell ref="G6:I6"/>
    <mergeCell ref="A7:C7"/>
  </mergeCells>
  <pageMargins left="0" right="0" top="0.59055118110236227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Y21"/>
  <sheetViews>
    <sheetView workbookViewId="0">
      <selection activeCell="A21" sqref="A21"/>
    </sheetView>
  </sheetViews>
  <sheetFormatPr defaultRowHeight="14.25"/>
  <cols>
    <col min="1" max="3" width="2.375" customWidth="1"/>
    <col min="4" max="4" width="35.375" customWidth="1"/>
    <col min="5" max="5" width="3.125" customWidth="1"/>
    <col min="6" max="6" width="35.625" customWidth="1"/>
    <col min="7" max="9" width="2.25" customWidth="1"/>
    <col min="10" max="11" width="4.75" customWidth="1"/>
    <col min="12" max="12" width="3.75" customWidth="1"/>
    <col min="13" max="13" width="2.25" customWidth="1"/>
    <col min="14" max="15" width="1.625" customWidth="1"/>
    <col min="16" max="24" width="2.25" customWidth="1"/>
    <col min="25" max="25" width="3.625" customWidth="1"/>
    <col min="26" max="27" width="2.25" customWidth="1"/>
  </cols>
  <sheetData>
    <row r="3" spans="1:25">
      <c r="A3" s="230" t="s">
        <v>31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</row>
    <row r="6" spans="1:25">
      <c r="A6" s="262" t="s">
        <v>2</v>
      </c>
      <c r="B6" s="263"/>
      <c r="C6" s="264"/>
      <c r="D6" s="308" t="s">
        <v>3</v>
      </c>
      <c r="E6" s="309"/>
      <c r="F6" s="310"/>
      <c r="G6" s="308">
        <v>1</v>
      </c>
      <c r="H6" s="309"/>
      <c r="I6" s="310"/>
      <c r="J6" s="308">
        <v>2</v>
      </c>
      <c r="K6" s="309"/>
      <c r="L6" s="310"/>
      <c r="M6" s="308">
        <v>3</v>
      </c>
      <c r="N6" s="309"/>
      <c r="O6" s="310"/>
      <c r="P6" s="308">
        <v>4</v>
      </c>
      <c r="Q6" s="323"/>
      <c r="R6" s="324"/>
      <c r="S6" s="308" t="s">
        <v>4</v>
      </c>
      <c r="T6" s="309"/>
      <c r="U6" s="309"/>
      <c r="V6" s="310"/>
      <c r="W6" s="131" t="s">
        <v>5</v>
      </c>
      <c r="X6" s="192" t="s">
        <v>6</v>
      </c>
      <c r="Y6" s="132" t="s">
        <v>7</v>
      </c>
    </row>
    <row r="7" spans="1:25" ht="15">
      <c r="A7" s="262">
        <v>1</v>
      </c>
      <c r="B7" s="263"/>
      <c r="C7" s="263"/>
      <c r="D7" s="167" t="s">
        <v>356</v>
      </c>
      <c r="E7" s="243" t="s">
        <v>360</v>
      </c>
      <c r="F7" s="244"/>
      <c r="G7" s="317"/>
      <c r="H7" s="318"/>
      <c r="I7" s="319"/>
      <c r="J7" s="161">
        <f>P16</f>
        <v>0</v>
      </c>
      <c r="K7" s="162" t="s">
        <v>8</v>
      </c>
      <c r="L7" s="163">
        <f>R16</f>
        <v>0</v>
      </c>
      <c r="M7" s="161">
        <f>P14</f>
        <v>0</v>
      </c>
      <c r="N7" s="162" t="s">
        <v>8</v>
      </c>
      <c r="O7" s="163">
        <f>R14</f>
        <v>0</v>
      </c>
      <c r="P7" s="176">
        <f>P12</f>
        <v>0</v>
      </c>
      <c r="Q7" s="162" t="s">
        <v>8</v>
      </c>
      <c r="R7" s="177">
        <f>R12</f>
        <v>0</v>
      </c>
      <c r="S7" s="178">
        <f>IF(J7&gt;L7,2,1)</f>
        <v>1</v>
      </c>
      <c r="T7" s="178">
        <f>IF(M7&gt;O7,2,1)</f>
        <v>1</v>
      </c>
      <c r="U7" s="178">
        <f>IF(P7&gt;R7,2,1)</f>
        <v>1</v>
      </c>
      <c r="V7" s="179">
        <f>SUM(S7:U7)</f>
        <v>3</v>
      </c>
      <c r="W7" s="178">
        <f>J7+M7+P7</f>
        <v>0</v>
      </c>
      <c r="X7" s="180">
        <f>L7+O7+R7</f>
        <v>0</v>
      </c>
      <c r="Y7" s="179" t="e">
        <f>RANK(V7,#REF!,0)+#REF!</f>
        <v>#REF!</v>
      </c>
    </row>
    <row r="8" spans="1:25" ht="15">
      <c r="A8" s="262">
        <v>2</v>
      </c>
      <c r="B8" s="263"/>
      <c r="C8" s="263"/>
      <c r="D8" s="167" t="s">
        <v>357</v>
      </c>
      <c r="E8" s="245" t="s">
        <v>361</v>
      </c>
      <c r="F8" s="246"/>
      <c r="G8" s="161">
        <f>L7</f>
        <v>0</v>
      </c>
      <c r="H8" s="162" t="s">
        <v>8</v>
      </c>
      <c r="I8" s="163">
        <f>J7</f>
        <v>0</v>
      </c>
      <c r="J8" s="317"/>
      <c r="K8" s="318"/>
      <c r="L8" s="319"/>
      <c r="M8" s="161">
        <f>P13</f>
        <v>0</v>
      </c>
      <c r="N8" s="162" t="s">
        <v>8</v>
      </c>
      <c r="O8" s="163">
        <f>R13</f>
        <v>0</v>
      </c>
      <c r="P8" s="176">
        <f>L10</f>
        <v>0</v>
      </c>
      <c r="Q8" s="162" t="s">
        <v>8</v>
      </c>
      <c r="R8" s="177">
        <f>J10</f>
        <v>0</v>
      </c>
      <c r="S8" s="178">
        <f>IF(G8&gt;I8,2,1)</f>
        <v>1</v>
      </c>
      <c r="T8" s="178">
        <f>IF(M8&gt;O8,2,1)</f>
        <v>1</v>
      </c>
      <c r="U8" s="178">
        <f>IF(P8&gt;R8,2,1)</f>
        <v>1</v>
      </c>
      <c r="V8" s="179">
        <f>SUM(S8:U8)</f>
        <v>3</v>
      </c>
      <c r="W8" s="178">
        <f>G8+M8+P8</f>
        <v>0</v>
      </c>
      <c r="X8" s="180">
        <f>I8+O8+R8</f>
        <v>0</v>
      </c>
      <c r="Y8" s="179" t="e">
        <f>RANK(V8,#REF!,0)+#REF!</f>
        <v>#REF!</v>
      </c>
    </row>
    <row r="9" spans="1:25" ht="15">
      <c r="A9" s="262">
        <v>3</v>
      </c>
      <c r="B9" s="263"/>
      <c r="C9" s="263"/>
      <c r="D9" s="167" t="s">
        <v>358</v>
      </c>
      <c r="E9" s="245" t="s">
        <v>362</v>
      </c>
      <c r="F9" s="246"/>
      <c r="G9" s="161">
        <f>O7</f>
        <v>0</v>
      </c>
      <c r="H9" s="162" t="s">
        <v>8</v>
      </c>
      <c r="I9" s="163">
        <f>M7</f>
        <v>0</v>
      </c>
      <c r="J9" s="161">
        <f>O8</f>
        <v>0</v>
      </c>
      <c r="K9" s="162" t="s">
        <v>8</v>
      </c>
      <c r="L9" s="163">
        <f>M8</f>
        <v>0</v>
      </c>
      <c r="M9" s="317"/>
      <c r="N9" s="318"/>
      <c r="O9" s="319"/>
      <c r="P9" s="176">
        <f>P17</f>
        <v>0</v>
      </c>
      <c r="Q9" s="162" t="s">
        <v>8</v>
      </c>
      <c r="R9" s="177">
        <f>R17</f>
        <v>0</v>
      </c>
      <c r="S9" s="178">
        <f>IF(G9&gt;I9,2,1)</f>
        <v>1</v>
      </c>
      <c r="T9" s="178">
        <f>IF(J9&gt;L9,2,1)</f>
        <v>1</v>
      </c>
      <c r="U9" s="178">
        <f>IF(P9&gt;R9,2,1)</f>
        <v>1</v>
      </c>
      <c r="V9" s="179">
        <f>SUM(S9:U9)</f>
        <v>3</v>
      </c>
      <c r="W9" s="178">
        <f>G9+J9+P9</f>
        <v>0</v>
      </c>
      <c r="X9" s="180">
        <f>I9+L9+R9</f>
        <v>0</v>
      </c>
      <c r="Y9" s="179" t="e">
        <f>RANK(V9,#REF!,0)+#REF!</f>
        <v>#REF!</v>
      </c>
    </row>
    <row r="10" spans="1:25" ht="15.75" thickBot="1">
      <c r="A10" s="262">
        <v>4</v>
      </c>
      <c r="B10" s="263"/>
      <c r="C10" s="263"/>
      <c r="D10" s="167" t="s">
        <v>359</v>
      </c>
      <c r="E10" s="245" t="s">
        <v>363</v>
      </c>
      <c r="F10" s="246"/>
      <c r="G10" s="164">
        <f>R7</f>
        <v>0</v>
      </c>
      <c r="H10" s="165" t="s">
        <v>8</v>
      </c>
      <c r="I10" s="166">
        <f>P7</f>
        <v>0</v>
      </c>
      <c r="J10" s="164">
        <f>P15</f>
        <v>0</v>
      </c>
      <c r="K10" s="165" t="s">
        <v>8</v>
      </c>
      <c r="L10" s="166">
        <f>R15</f>
        <v>0</v>
      </c>
      <c r="M10" s="164">
        <f>R9</f>
        <v>0</v>
      </c>
      <c r="N10" s="165" t="s">
        <v>8</v>
      </c>
      <c r="O10" s="166">
        <v>0</v>
      </c>
      <c r="P10" s="314"/>
      <c r="Q10" s="315"/>
      <c r="R10" s="316"/>
      <c r="S10" s="181">
        <f>IF(G10&gt;I10,2,1)</f>
        <v>1</v>
      </c>
      <c r="T10" s="181">
        <f>IF(J10&gt;L10,2,1)</f>
        <v>1</v>
      </c>
      <c r="U10" s="181">
        <f>IF(M10&gt;O10,2,1)</f>
        <v>1</v>
      </c>
      <c r="V10" s="182">
        <f>SUM(S10:U10)</f>
        <v>3</v>
      </c>
      <c r="W10" s="181">
        <f>G10+J10+M10</f>
        <v>0</v>
      </c>
      <c r="X10" s="183">
        <f>I10+L10+O10</f>
        <v>0</v>
      </c>
      <c r="Y10" s="182" t="e">
        <f>RANK(V10,#REF!,0)+#REF!</f>
        <v>#REF!</v>
      </c>
    </row>
    <row r="11" spans="1:25" ht="15">
      <c r="A11" s="295" t="s">
        <v>9</v>
      </c>
      <c r="B11" s="296"/>
      <c r="C11" s="297"/>
      <c r="D11" s="70"/>
      <c r="E11" s="92"/>
      <c r="F11" s="71"/>
      <c r="G11" s="311" t="s">
        <v>10</v>
      </c>
      <c r="H11" s="312"/>
      <c r="I11" s="313"/>
      <c r="J11" s="311" t="s">
        <v>11</v>
      </c>
      <c r="K11" s="312"/>
      <c r="L11" s="313"/>
      <c r="M11" s="311" t="s">
        <v>12</v>
      </c>
      <c r="N11" s="312"/>
      <c r="O11" s="313"/>
      <c r="P11" s="311" t="s">
        <v>13</v>
      </c>
      <c r="Q11" s="312"/>
      <c r="R11" s="313"/>
      <c r="S11" s="184"/>
      <c r="T11" s="184"/>
      <c r="U11" s="184"/>
      <c r="V11" s="185"/>
      <c r="W11" s="186"/>
      <c r="X11" s="187"/>
      <c r="Y11" s="184"/>
    </row>
    <row r="12" spans="1:25" ht="15">
      <c r="A12" s="151">
        <v>1</v>
      </c>
      <c r="B12" s="72" t="s">
        <v>8</v>
      </c>
      <c r="C12" s="73">
        <v>4</v>
      </c>
      <c r="D12" s="145" t="str">
        <f>VLOOKUP($A12,$A$7:$D$10,4,0)</f>
        <v>Trần Việt Thắng -  Lê Thị Thanh Mai</v>
      </c>
      <c r="E12" s="93" t="s">
        <v>8</v>
      </c>
      <c r="F12" s="146" t="str">
        <f>VLOOKUP($C12,$A$7:$D$10,4,0)</f>
        <v xml:space="preserve">Hoàng Tuấn Anh - Phạm Thị Hồng </v>
      </c>
      <c r="G12" s="256" t="s">
        <v>303</v>
      </c>
      <c r="H12" s="257"/>
      <c r="I12" s="258"/>
      <c r="J12" s="259">
        <v>43776</v>
      </c>
      <c r="K12" s="260"/>
      <c r="L12" s="261"/>
      <c r="M12" s="320"/>
      <c r="N12" s="321"/>
      <c r="O12" s="322"/>
      <c r="P12" s="188"/>
      <c r="Q12" s="144"/>
      <c r="R12" s="189"/>
      <c r="S12" s="190"/>
      <c r="T12" s="190"/>
      <c r="U12" s="190"/>
      <c r="V12" s="191"/>
      <c r="W12" s="190"/>
      <c r="X12" s="189"/>
      <c r="Y12" s="190"/>
    </row>
    <row r="13" spans="1:25" ht="15">
      <c r="A13" s="151">
        <v>2</v>
      </c>
      <c r="B13" s="72" t="s">
        <v>8</v>
      </c>
      <c r="C13" s="73">
        <v>3</v>
      </c>
      <c r="D13" s="145" t="str">
        <f t="shared" ref="D13:D17" si="0">VLOOKUP($A13,$A$7:$D$10,4,0)</f>
        <v>Nguyễn Duy Hoàng – Cầm Thị Mai Phượng</v>
      </c>
      <c r="E13" s="93" t="s">
        <v>8</v>
      </c>
      <c r="F13" s="146" t="str">
        <f t="shared" ref="F13:F17" si="1">VLOOKUP($C13,$A$7:$D$10,4,0)</f>
        <v xml:space="preserve">Lưu Tiến Quang - Nguyễn Thị Hương </v>
      </c>
      <c r="G13" s="256" t="s">
        <v>303</v>
      </c>
      <c r="H13" s="257"/>
      <c r="I13" s="258"/>
      <c r="J13" s="259">
        <v>43776</v>
      </c>
      <c r="K13" s="260"/>
      <c r="L13" s="261"/>
      <c r="M13" s="320"/>
      <c r="N13" s="321"/>
      <c r="O13" s="322"/>
      <c r="P13" s="188"/>
      <c r="Q13" s="144"/>
      <c r="R13" s="189"/>
      <c r="S13" s="190"/>
      <c r="T13" s="190"/>
      <c r="U13" s="190"/>
      <c r="V13" s="191"/>
      <c r="W13" s="190"/>
      <c r="X13" s="189"/>
      <c r="Y13" s="190"/>
    </row>
    <row r="14" spans="1:25" ht="15">
      <c r="A14" s="151">
        <v>1</v>
      </c>
      <c r="B14" s="72" t="s">
        <v>8</v>
      </c>
      <c r="C14" s="73">
        <v>3</v>
      </c>
      <c r="D14" s="145" t="str">
        <f t="shared" si="0"/>
        <v>Trần Việt Thắng -  Lê Thị Thanh Mai</v>
      </c>
      <c r="E14" s="147" t="s">
        <v>8</v>
      </c>
      <c r="F14" s="146" t="str">
        <f t="shared" si="1"/>
        <v xml:space="preserve">Lưu Tiến Quang - Nguyễn Thị Hương </v>
      </c>
      <c r="G14" s="256" t="s">
        <v>307</v>
      </c>
      <c r="H14" s="257"/>
      <c r="I14" s="258"/>
      <c r="J14" s="259">
        <v>43776</v>
      </c>
      <c r="K14" s="260"/>
      <c r="L14" s="261"/>
      <c r="M14" s="320"/>
      <c r="N14" s="321"/>
      <c r="O14" s="322"/>
      <c r="P14" s="188"/>
      <c r="Q14" s="144"/>
      <c r="R14" s="189"/>
      <c r="S14" s="190"/>
      <c r="T14" s="190"/>
      <c r="U14" s="190"/>
      <c r="V14" s="191"/>
      <c r="W14" s="190"/>
      <c r="X14" s="189"/>
      <c r="Y14" s="190"/>
    </row>
    <row r="15" spans="1:25" ht="15">
      <c r="A15" s="151">
        <v>4</v>
      </c>
      <c r="B15" s="72" t="s">
        <v>8</v>
      </c>
      <c r="C15" s="73">
        <v>2</v>
      </c>
      <c r="D15" s="145" t="str">
        <f t="shared" si="0"/>
        <v xml:space="preserve">Hoàng Tuấn Anh - Phạm Thị Hồng </v>
      </c>
      <c r="E15" s="93" t="s">
        <v>8</v>
      </c>
      <c r="F15" s="146" t="str">
        <f t="shared" si="1"/>
        <v>Nguyễn Duy Hoàng – Cầm Thị Mai Phượng</v>
      </c>
      <c r="G15" s="256" t="s">
        <v>307</v>
      </c>
      <c r="H15" s="257"/>
      <c r="I15" s="258"/>
      <c r="J15" s="259">
        <v>43776</v>
      </c>
      <c r="K15" s="260"/>
      <c r="L15" s="261"/>
      <c r="M15" s="320"/>
      <c r="N15" s="321"/>
      <c r="O15" s="322"/>
      <c r="P15" s="188"/>
      <c r="Q15" s="144"/>
      <c r="R15" s="189"/>
      <c r="S15" s="190"/>
      <c r="T15" s="190"/>
      <c r="U15" s="190"/>
      <c r="V15" s="191"/>
      <c r="W15" s="190"/>
      <c r="X15" s="189"/>
      <c r="Y15" s="190"/>
    </row>
    <row r="16" spans="1:25" ht="15">
      <c r="A16" s="151">
        <v>1</v>
      </c>
      <c r="B16" s="72" t="s">
        <v>8</v>
      </c>
      <c r="C16" s="73">
        <v>2</v>
      </c>
      <c r="D16" s="145" t="str">
        <f t="shared" si="0"/>
        <v>Trần Việt Thắng -  Lê Thị Thanh Mai</v>
      </c>
      <c r="E16" s="93" t="s">
        <v>8</v>
      </c>
      <c r="F16" s="146" t="str">
        <f t="shared" si="1"/>
        <v>Nguyễn Duy Hoàng – Cầm Thị Mai Phượng</v>
      </c>
      <c r="G16" s="256" t="s">
        <v>301</v>
      </c>
      <c r="H16" s="257"/>
      <c r="I16" s="258"/>
      <c r="J16" s="259">
        <v>43776</v>
      </c>
      <c r="K16" s="260"/>
      <c r="L16" s="261"/>
      <c r="M16" s="320"/>
      <c r="N16" s="321"/>
      <c r="O16" s="322"/>
      <c r="P16" s="188"/>
      <c r="Q16" s="144"/>
      <c r="R16" s="189"/>
      <c r="S16" s="190"/>
      <c r="T16" s="190"/>
      <c r="U16" s="190"/>
      <c r="V16" s="191"/>
      <c r="W16" s="190"/>
      <c r="X16" s="189"/>
      <c r="Y16" s="190"/>
    </row>
    <row r="17" spans="1:25" ht="15">
      <c r="A17" s="151">
        <v>3</v>
      </c>
      <c r="B17" s="72" t="s">
        <v>8</v>
      </c>
      <c r="C17" s="73">
        <v>4</v>
      </c>
      <c r="D17" s="145" t="str">
        <f t="shared" si="0"/>
        <v xml:space="preserve">Lưu Tiến Quang - Nguyễn Thị Hương </v>
      </c>
      <c r="E17" s="93" t="s">
        <v>8</v>
      </c>
      <c r="F17" s="146" t="str">
        <f t="shared" si="1"/>
        <v xml:space="preserve">Hoàng Tuấn Anh - Phạm Thị Hồng </v>
      </c>
      <c r="G17" s="256" t="s">
        <v>301</v>
      </c>
      <c r="H17" s="257"/>
      <c r="I17" s="258"/>
      <c r="J17" s="259">
        <v>43776</v>
      </c>
      <c r="K17" s="260"/>
      <c r="L17" s="261"/>
      <c r="M17" s="320"/>
      <c r="N17" s="321"/>
      <c r="O17" s="322"/>
      <c r="P17" s="188"/>
      <c r="Q17" s="144"/>
      <c r="R17" s="189"/>
      <c r="S17" s="190"/>
      <c r="T17" s="190"/>
      <c r="U17" s="190"/>
      <c r="V17" s="191"/>
      <c r="W17" s="190"/>
      <c r="X17" s="189"/>
      <c r="Y17" s="190"/>
    </row>
    <row r="21" spans="1:25" ht="15">
      <c r="A21" s="33" t="s">
        <v>330</v>
      </c>
    </row>
  </sheetData>
  <mergeCells count="43">
    <mergeCell ref="A3:Y3"/>
    <mergeCell ref="G17:I17"/>
    <mergeCell ref="J17:L17"/>
    <mergeCell ref="M17:O17"/>
    <mergeCell ref="G15:I15"/>
    <mergeCell ref="J15:L15"/>
    <mergeCell ref="M15:O15"/>
    <mergeCell ref="G16:I16"/>
    <mergeCell ref="J16:L16"/>
    <mergeCell ref="M16:O16"/>
    <mergeCell ref="A9:C9"/>
    <mergeCell ref="M9:O9"/>
    <mergeCell ref="A10:C10"/>
    <mergeCell ref="J14:L14"/>
    <mergeCell ref="M14:O14"/>
    <mergeCell ref="A11:C11"/>
    <mergeCell ref="G13:I13"/>
    <mergeCell ref="J13:L13"/>
    <mergeCell ref="M13:O13"/>
    <mergeCell ref="G14:I14"/>
    <mergeCell ref="S6:V6"/>
    <mergeCell ref="M6:O6"/>
    <mergeCell ref="P6:R6"/>
    <mergeCell ref="G11:I11"/>
    <mergeCell ref="J11:L11"/>
    <mergeCell ref="M11:O11"/>
    <mergeCell ref="G12:I12"/>
    <mergeCell ref="J12:L12"/>
    <mergeCell ref="M12:O12"/>
    <mergeCell ref="A6:C6"/>
    <mergeCell ref="D6:F6"/>
    <mergeCell ref="G6:I6"/>
    <mergeCell ref="J6:L6"/>
    <mergeCell ref="E7:F7"/>
    <mergeCell ref="E9:F9"/>
    <mergeCell ref="E10:F10"/>
    <mergeCell ref="P11:R11"/>
    <mergeCell ref="P10:R10"/>
    <mergeCell ref="A7:C7"/>
    <mergeCell ref="G7:I7"/>
    <mergeCell ref="A8:C8"/>
    <mergeCell ref="J8:L8"/>
    <mergeCell ref="E8:F8"/>
  </mergeCells>
  <pageMargins left="0" right="0" top="0.78740157480314965" bottom="0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V31"/>
  <sheetViews>
    <sheetView zoomScale="85" zoomScaleNormal="85" workbookViewId="0">
      <selection activeCell="A31" sqref="A31"/>
    </sheetView>
  </sheetViews>
  <sheetFormatPr defaultRowHeight="14.25"/>
  <cols>
    <col min="1" max="3" width="2.25" customWidth="1"/>
    <col min="4" max="4" width="35.75" customWidth="1"/>
    <col min="5" max="5" width="5.75" customWidth="1"/>
    <col min="6" max="6" width="32.25" customWidth="1"/>
    <col min="7" max="8" width="2.25" customWidth="1"/>
    <col min="9" max="9" width="2.875" customWidth="1"/>
    <col min="10" max="12" width="4.25" customWidth="1"/>
    <col min="13" max="13" width="1.75" customWidth="1"/>
    <col min="14" max="20" width="2.25" customWidth="1"/>
    <col min="21" max="21" width="3" customWidth="1"/>
    <col min="22" max="22" width="4.25" customWidth="1"/>
    <col min="23" max="27" width="2.25" customWidth="1"/>
  </cols>
  <sheetData>
    <row r="5" spans="1:22">
      <c r="A5" s="230" t="s">
        <v>32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</row>
    <row r="8" spans="1:22">
      <c r="A8" s="236" t="s">
        <v>2</v>
      </c>
      <c r="B8" s="237"/>
      <c r="C8" s="238"/>
      <c r="D8" s="308" t="s">
        <v>298</v>
      </c>
      <c r="E8" s="309"/>
      <c r="F8" s="310"/>
      <c r="G8" s="236">
        <v>1</v>
      </c>
      <c r="H8" s="237"/>
      <c r="I8" s="238"/>
      <c r="J8" s="236">
        <v>2</v>
      </c>
      <c r="K8" s="237"/>
      <c r="L8" s="238"/>
      <c r="M8" s="236">
        <v>3</v>
      </c>
      <c r="N8" s="237"/>
      <c r="O8" s="238"/>
      <c r="P8" s="236" t="s">
        <v>4</v>
      </c>
      <c r="Q8" s="237"/>
      <c r="R8" s="237"/>
      <c r="S8" s="238"/>
      <c r="T8" s="148" t="s">
        <v>5</v>
      </c>
      <c r="U8" s="149" t="s">
        <v>6</v>
      </c>
      <c r="V8" s="150" t="s">
        <v>7</v>
      </c>
    </row>
    <row r="9" spans="1:22" ht="15.75">
      <c r="A9" s="288">
        <v>1</v>
      </c>
      <c r="B9" s="289"/>
      <c r="C9" s="290"/>
      <c r="D9" s="206" t="s">
        <v>336</v>
      </c>
      <c r="E9" s="327" t="s">
        <v>382</v>
      </c>
      <c r="F9" s="328"/>
      <c r="G9" s="301"/>
      <c r="H9" s="302"/>
      <c r="I9" s="303"/>
      <c r="J9" s="13" t="e">
        <f>#REF!</f>
        <v>#REF!</v>
      </c>
      <c r="K9" s="14" t="s">
        <v>8</v>
      </c>
      <c r="L9" s="15" t="e">
        <f>#REF!</f>
        <v>#REF!</v>
      </c>
      <c r="M9" s="13">
        <f>P15</f>
        <v>0</v>
      </c>
      <c r="N9" s="14" t="s">
        <v>8</v>
      </c>
      <c r="O9" s="15">
        <f>R15</f>
        <v>0</v>
      </c>
      <c r="P9" s="16" t="e">
        <f>IF(J9&gt;L9,2,1)</f>
        <v>#REF!</v>
      </c>
      <c r="Q9" s="16">
        <f>IF(M9&gt;O9,2,1)</f>
        <v>1</v>
      </c>
      <c r="R9" s="16" t="e">
        <f>IF(#REF!&gt;#REF!,2,1)</f>
        <v>#REF!</v>
      </c>
      <c r="S9" s="17" t="e">
        <f>SUM(P9:R9)</f>
        <v>#REF!</v>
      </c>
      <c r="T9" s="16" t="e">
        <f>J9+M9+#REF!</f>
        <v>#REF!</v>
      </c>
      <c r="U9" s="18" t="e">
        <f>L9+O9+#REF!</f>
        <v>#REF!</v>
      </c>
      <c r="V9" s="17" t="e">
        <f>RANK(S9,#REF!,0)+#REF!</f>
        <v>#REF!</v>
      </c>
    </row>
    <row r="10" spans="1:22" ht="15.75">
      <c r="A10" s="288">
        <v>2</v>
      </c>
      <c r="B10" s="289"/>
      <c r="C10" s="290"/>
      <c r="D10" s="206" t="s">
        <v>337</v>
      </c>
      <c r="E10" s="325" t="s">
        <v>383</v>
      </c>
      <c r="F10" s="326"/>
      <c r="G10" s="13" t="e">
        <f>L9</f>
        <v>#REF!</v>
      </c>
      <c r="H10" s="14" t="s">
        <v>8</v>
      </c>
      <c r="I10" s="15" t="e">
        <f>J9</f>
        <v>#REF!</v>
      </c>
      <c r="J10" s="301"/>
      <c r="K10" s="302"/>
      <c r="L10" s="303"/>
      <c r="M10" s="13">
        <f>P14</f>
        <v>0</v>
      </c>
      <c r="N10" s="14" t="s">
        <v>8</v>
      </c>
      <c r="O10" s="15">
        <f>R14</f>
        <v>0</v>
      </c>
      <c r="P10" s="16" t="e">
        <f>IF(G10&gt;I10,2,1)</f>
        <v>#REF!</v>
      </c>
      <c r="Q10" s="16">
        <f>IF(M10&gt;O10,2,1)</f>
        <v>1</v>
      </c>
      <c r="R10" s="16" t="e">
        <f>IF(#REF!&gt;#REF!,2,1)</f>
        <v>#REF!</v>
      </c>
      <c r="S10" s="17" t="e">
        <f>SUM(P10:R10)</f>
        <v>#REF!</v>
      </c>
      <c r="T10" s="16" t="e">
        <f>G10+M10+#REF!</f>
        <v>#REF!</v>
      </c>
      <c r="U10" s="18" t="e">
        <f>I10+O10+#REF!</f>
        <v>#REF!</v>
      </c>
      <c r="V10" s="17" t="e">
        <f>RANK(S10,#REF!,0)+#REF!</f>
        <v>#REF!</v>
      </c>
    </row>
    <row r="11" spans="1:22" ht="16.5" thickBot="1">
      <c r="A11" s="277">
        <v>3</v>
      </c>
      <c r="B11" s="278"/>
      <c r="C11" s="279"/>
      <c r="D11" s="206" t="s">
        <v>338</v>
      </c>
      <c r="E11" s="325" t="s">
        <v>384</v>
      </c>
      <c r="F11" s="326"/>
      <c r="G11" s="19">
        <f>O9</f>
        <v>0</v>
      </c>
      <c r="H11" s="20" t="s">
        <v>8</v>
      </c>
      <c r="I11" s="21">
        <f>M9</f>
        <v>0</v>
      </c>
      <c r="J11" s="19">
        <f>O10</f>
        <v>0</v>
      </c>
      <c r="K11" s="20" t="s">
        <v>8</v>
      </c>
      <c r="L11" s="21">
        <f>M10</f>
        <v>0</v>
      </c>
      <c r="M11" s="265"/>
      <c r="N11" s="266"/>
      <c r="O11" s="267"/>
      <c r="P11" s="22">
        <f>IF(G11&gt;I11,2,1)</f>
        <v>1</v>
      </c>
      <c r="Q11" s="22">
        <f>IF(J11&gt;L11,2,1)</f>
        <v>1</v>
      </c>
      <c r="R11" s="22" t="e">
        <f>IF(#REF!&gt;#REF!,2,1)</f>
        <v>#REF!</v>
      </c>
      <c r="S11" s="23" t="e">
        <f>SUM(P11:R11)</f>
        <v>#REF!</v>
      </c>
      <c r="T11" s="22" t="e">
        <f>G11+J11+#REF!</f>
        <v>#REF!</v>
      </c>
      <c r="U11" s="24" t="e">
        <f>I11+L11+#REF!</f>
        <v>#REF!</v>
      </c>
      <c r="V11" s="23" t="e">
        <f>RANK(S11,#REF!,0)+#REF!</f>
        <v>#REF!</v>
      </c>
    </row>
    <row r="12" spans="1:22" ht="15.75">
      <c r="A12" s="247" t="s">
        <v>9</v>
      </c>
      <c r="B12" s="248"/>
      <c r="C12" s="249"/>
      <c r="D12" s="288"/>
      <c r="E12" s="289"/>
      <c r="F12" s="290"/>
      <c r="G12" s="298" t="s">
        <v>10</v>
      </c>
      <c r="H12" s="299"/>
      <c r="I12" s="300"/>
      <c r="J12" s="298" t="s">
        <v>11</v>
      </c>
      <c r="K12" s="299"/>
      <c r="L12" s="300"/>
      <c r="M12" s="298" t="s">
        <v>12</v>
      </c>
      <c r="N12" s="299"/>
      <c r="O12" s="300"/>
      <c r="P12" s="298" t="s">
        <v>13</v>
      </c>
      <c r="Q12" s="299"/>
      <c r="R12" s="300"/>
      <c r="S12" s="27"/>
      <c r="T12" s="27"/>
      <c r="U12" s="27"/>
      <c r="V12" s="17"/>
    </row>
    <row r="13" spans="1:22" ht="15.75">
      <c r="A13" s="156">
        <v>2</v>
      </c>
      <c r="B13" s="28" t="s">
        <v>8</v>
      </c>
      <c r="C13" s="29">
        <v>3</v>
      </c>
      <c r="D13" s="133" t="str">
        <f>VLOOKUP($A13,$A$9:$D$11,4,0)</f>
        <v xml:space="preserve">Nguyễn Quốc Tiến – Lương Xuân Hiến </v>
      </c>
      <c r="E13" s="134" t="s">
        <v>8</v>
      </c>
      <c r="F13" s="135" t="str">
        <f>VLOOKUP($C13,$A$9:$D$11,4,0)</f>
        <v>Phạm Tuấn Anh – Nguyễn Tiến Phúc</v>
      </c>
      <c r="G13" s="331" t="s">
        <v>290</v>
      </c>
      <c r="H13" s="332"/>
      <c r="I13" s="333"/>
      <c r="J13" s="334">
        <v>43771</v>
      </c>
      <c r="K13" s="335"/>
      <c r="L13" s="336"/>
      <c r="M13" s="271"/>
      <c r="N13" s="272"/>
      <c r="O13" s="273"/>
      <c r="P13" s="30"/>
      <c r="Q13" s="90"/>
      <c r="R13" s="31"/>
      <c r="S13" s="32"/>
      <c r="T13" s="32"/>
      <c r="U13" s="32"/>
      <c r="V13" s="17"/>
    </row>
    <row r="14" spans="1:22" ht="15.75">
      <c r="A14" s="156">
        <v>1</v>
      </c>
      <c r="B14" s="28" t="s">
        <v>8</v>
      </c>
      <c r="C14" s="29">
        <v>3</v>
      </c>
      <c r="D14" s="133" t="str">
        <f t="shared" ref="D14:D15" si="0">VLOOKUP($A14,$A$9:$D$11,4,0)</f>
        <v>Trần Thanh Vân – Nguyễn Tất Thắng</v>
      </c>
      <c r="E14" s="134" t="s">
        <v>8</v>
      </c>
      <c r="F14" s="135" t="str">
        <f t="shared" ref="F14:F15" si="1">VLOOKUP($C14,$A$9:$D$11,4,0)</f>
        <v>Phạm Tuấn Anh – Nguyễn Tiến Phúc</v>
      </c>
      <c r="G14" s="331" t="s">
        <v>301</v>
      </c>
      <c r="H14" s="332"/>
      <c r="I14" s="333"/>
      <c r="J14" s="334">
        <v>43771</v>
      </c>
      <c r="K14" s="335"/>
      <c r="L14" s="336"/>
      <c r="M14" s="271"/>
      <c r="N14" s="272"/>
      <c r="O14" s="273"/>
      <c r="P14" s="30"/>
      <c r="Q14" s="90"/>
      <c r="R14" s="31"/>
      <c r="S14" s="32"/>
      <c r="T14" s="32"/>
      <c r="U14" s="32"/>
      <c r="V14" s="44"/>
    </row>
    <row r="15" spans="1:22" ht="15.75">
      <c r="A15" s="156">
        <v>1</v>
      </c>
      <c r="B15" s="28" t="s">
        <v>8</v>
      </c>
      <c r="C15" s="29">
        <v>2</v>
      </c>
      <c r="D15" s="133" t="str">
        <f t="shared" si="0"/>
        <v>Trần Thanh Vân – Nguyễn Tất Thắng</v>
      </c>
      <c r="E15" s="157" t="s">
        <v>8</v>
      </c>
      <c r="F15" s="135" t="str">
        <f t="shared" si="1"/>
        <v xml:space="preserve">Nguyễn Quốc Tiến – Lương Xuân Hiến </v>
      </c>
      <c r="G15" s="331" t="s">
        <v>307</v>
      </c>
      <c r="H15" s="332"/>
      <c r="I15" s="333"/>
      <c r="J15" s="334">
        <v>43772</v>
      </c>
      <c r="K15" s="335"/>
      <c r="L15" s="336"/>
      <c r="M15" s="271"/>
      <c r="N15" s="272"/>
      <c r="O15" s="273"/>
      <c r="P15" s="30"/>
      <c r="Q15" s="90"/>
      <c r="R15" s="31"/>
      <c r="S15" s="32"/>
      <c r="T15" s="32"/>
      <c r="U15" s="30"/>
      <c r="V15" s="17"/>
    </row>
    <row r="19" spans="1:22">
      <c r="A19" s="308" t="s">
        <v>2</v>
      </c>
      <c r="B19" s="309"/>
      <c r="C19" s="310"/>
      <c r="D19" s="308" t="s">
        <v>297</v>
      </c>
      <c r="E19" s="309"/>
      <c r="F19" s="310"/>
      <c r="G19" s="236">
        <v>1</v>
      </c>
      <c r="H19" s="237"/>
      <c r="I19" s="238"/>
      <c r="J19" s="236">
        <v>2</v>
      </c>
      <c r="K19" s="237"/>
      <c r="L19" s="238"/>
      <c r="M19" s="236">
        <v>3</v>
      </c>
      <c r="N19" s="237"/>
      <c r="O19" s="238"/>
      <c r="P19" s="236" t="s">
        <v>4</v>
      </c>
      <c r="Q19" s="237"/>
      <c r="R19" s="237"/>
      <c r="S19" s="238"/>
      <c r="T19" s="148" t="s">
        <v>5</v>
      </c>
      <c r="U19" s="149" t="s">
        <v>6</v>
      </c>
      <c r="V19" s="150" t="s">
        <v>7</v>
      </c>
    </row>
    <row r="20" spans="1:22" ht="15.75">
      <c r="A20" s="308">
        <v>1</v>
      </c>
      <c r="B20" s="309"/>
      <c r="C20" s="310"/>
      <c r="D20" s="206" t="s">
        <v>385</v>
      </c>
      <c r="E20" s="327" t="s">
        <v>335</v>
      </c>
      <c r="F20" s="328"/>
      <c r="G20" s="301"/>
      <c r="H20" s="302"/>
      <c r="I20" s="303"/>
      <c r="J20" s="13" t="e">
        <f>#REF!</f>
        <v>#REF!</v>
      </c>
      <c r="K20" s="14" t="s">
        <v>8</v>
      </c>
      <c r="L20" s="15" t="e">
        <f>#REF!</f>
        <v>#REF!</v>
      </c>
      <c r="M20" s="13">
        <f>P26</f>
        <v>0</v>
      </c>
      <c r="N20" s="14" t="s">
        <v>8</v>
      </c>
      <c r="O20" s="15">
        <f>R26</f>
        <v>0</v>
      </c>
      <c r="P20" s="16" t="e">
        <f>IF(J20&gt;L20,2,1)</f>
        <v>#REF!</v>
      </c>
      <c r="Q20" s="16">
        <f>IF(M20&gt;O20,2,1)</f>
        <v>1</v>
      </c>
      <c r="R20" s="16" t="e">
        <f>IF(#REF!&gt;#REF!,2,1)</f>
        <v>#REF!</v>
      </c>
      <c r="S20" s="17" t="e">
        <f>SUM(P20:R20)</f>
        <v>#REF!</v>
      </c>
      <c r="T20" s="16" t="e">
        <f>J20+M20+#REF!</f>
        <v>#REF!</v>
      </c>
      <c r="U20" s="18" t="e">
        <f>L20+O20+#REF!</f>
        <v>#REF!</v>
      </c>
      <c r="V20" s="17" t="e">
        <f>RANK(S20,#REF!,0)+#REF!</f>
        <v>#REF!</v>
      </c>
    </row>
    <row r="21" spans="1:22" ht="15.75">
      <c r="A21" s="308">
        <v>2</v>
      </c>
      <c r="B21" s="309"/>
      <c r="C21" s="310"/>
      <c r="D21" s="206" t="s">
        <v>386</v>
      </c>
      <c r="E21" s="325" t="s">
        <v>387</v>
      </c>
      <c r="F21" s="326"/>
      <c r="G21" s="13" t="e">
        <f>L20</f>
        <v>#REF!</v>
      </c>
      <c r="H21" s="14" t="s">
        <v>8</v>
      </c>
      <c r="I21" s="15" t="e">
        <f>J20</f>
        <v>#REF!</v>
      </c>
      <c r="J21" s="301"/>
      <c r="K21" s="302"/>
      <c r="L21" s="303"/>
      <c r="M21" s="13">
        <f>P25</f>
        <v>0</v>
      </c>
      <c r="N21" s="14" t="s">
        <v>8</v>
      </c>
      <c r="O21" s="15">
        <f>R25</f>
        <v>0</v>
      </c>
      <c r="P21" s="16" t="e">
        <f>IF(G21&gt;I21,2,1)</f>
        <v>#REF!</v>
      </c>
      <c r="Q21" s="16">
        <f>IF(M21&gt;O21,2,1)</f>
        <v>1</v>
      </c>
      <c r="R21" s="16" t="e">
        <f>IF(#REF!&gt;#REF!,2,1)</f>
        <v>#REF!</v>
      </c>
      <c r="S21" s="17" t="e">
        <f>SUM(P21:R21)</f>
        <v>#REF!</v>
      </c>
      <c r="T21" s="16" t="e">
        <f>G21+M21+#REF!</f>
        <v>#REF!</v>
      </c>
      <c r="U21" s="18" t="e">
        <f>I21+O21+#REF!</f>
        <v>#REF!</v>
      </c>
      <c r="V21" s="17" t="e">
        <f>RANK(S21,#REF!,0)+#REF!</f>
        <v>#REF!</v>
      </c>
    </row>
    <row r="22" spans="1:22" ht="16.5" thickBot="1">
      <c r="A22" s="337">
        <v>3</v>
      </c>
      <c r="B22" s="338"/>
      <c r="C22" s="339"/>
      <c r="D22" s="130"/>
      <c r="E22" s="329"/>
      <c r="F22" s="330"/>
      <c r="G22" s="19">
        <f>O20</f>
        <v>0</v>
      </c>
      <c r="H22" s="20" t="s">
        <v>8</v>
      </c>
      <c r="I22" s="21">
        <f>M20</f>
        <v>0</v>
      </c>
      <c r="J22" s="19">
        <f>O21</f>
        <v>0</v>
      </c>
      <c r="K22" s="20" t="s">
        <v>8</v>
      </c>
      <c r="L22" s="21">
        <f>M21</f>
        <v>0</v>
      </c>
      <c r="M22" s="265"/>
      <c r="N22" s="266"/>
      <c r="O22" s="267"/>
      <c r="P22" s="22">
        <f>IF(G22&gt;I22,2,1)</f>
        <v>1</v>
      </c>
      <c r="Q22" s="22">
        <f>IF(J22&gt;L22,2,1)</f>
        <v>1</v>
      </c>
      <c r="R22" s="22" t="e">
        <f>IF(#REF!&gt;#REF!,2,1)</f>
        <v>#REF!</v>
      </c>
      <c r="S22" s="23" t="e">
        <f>SUM(P22:R22)</f>
        <v>#REF!</v>
      </c>
      <c r="T22" s="22" t="e">
        <f>G22+J22+#REF!</f>
        <v>#REF!</v>
      </c>
      <c r="U22" s="24" t="e">
        <f>I22+L22+#REF!</f>
        <v>#REF!</v>
      </c>
      <c r="V22" s="23" t="e">
        <f>RANK(S22,#REF!,0)+#REF!</f>
        <v>#REF!</v>
      </c>
    </row>
    <row r="23" spans="1:22" ht="15.75">
      <c r="A23" s="343" t="s">
        <v>9</v>
      </c>
      <c r="B23" s="344"/>
      <c r="C23" s="345"/>
      <c r="D23" s="331"/>
      <c r="E23" s="332"/>
      <c r="F23" s="333"/>
      <c r="G23" s="298" t="s">
        <v>10</v>
      </c>
      <c r="H23" s="299"/>
      <c r="I23" s="300"/>
      <c r="J23" s="298" t="s">
        <v>11</v>
      </c>
      <c r="K23" s="299"/>
      <c r="L23" s="300"/>
      <c r="M23" s="298" t="s">
        <v>12</v>
      </c>
      <c r="N23" s="299"/>
      <c r="O23" s="300"/>
      <c r="P23" s="298" t="s">
        <v>13</v>
      </c>
      <c r="Q23" s="299"/>
      <c r="R23" s="300"/>
      <c r="S23" s="27"/>
      <c r="T23" s="27"/>
      <c r="U23" s="27"/>
      <c r="V23" s="17"/>
    </row>
    <row r="24" spans="1:22" ht="15.75">
      <c r="A24" s="193">
        <v>2</v>
      </c>
      <c r="B24" s="127" t="s">
        <v>8</v>
      </c>
      <c r="C24" s="128">
        <v>3</v>
      </c>
      <c r="D24" s="133" t="str">
        <f>VLOOKUP($A24,$A$20:$F$22,4,0)</f>
        <v xml:space="preserve">Bùi Anh Tuấn – Trần Tam Hổ </v>
      </c>
      <c r="E24" s="134" t="s">
        <v>8</v>
      </c>
      <c r="F24" s="135">
        <f>VLOOKUP($C24,$A$20:$F$22,4,0)</f>
        <v>0</v>
      </c>
      <c r="G24" s="271"/>
      <c r="H24" s="272"/>
      <c r="I24" s="273"/>
      <c r="J24" s="340"/>
      <c r="K24" s="341"/>
      <c r="L24" s="342"/>
      <c r="M24" s="271"/>
      <c r="N24" s="272"/>
      <c r="O24" s="273"/>
      <c r="P24" s="30"/>
      <c r="Q24" s="90"/>
      <c r="R24" s="31"/>
      <c r="S24" s="32"/>
      <c r="T24" s="32"/>
      <c r="U24" s="32"/>
      <c r="V24" s="17"/>
    </row>
    <row r="25" spans="1:22" ht="15.75">
      <c r="A25" s="193">
        <v>1</v>
      </c>
      <c r="B25" s="127" t="s">
        <v>8</v>
      </c>
      <c r="C25" s="128">
        <v>3</v>
      </c>
      <c r="D25" s="133" t="str">
        <f t="shared" ref="D25:D26" si="2">VLOOKUP($A25,$A$20:$F$22,4,0)</f>
        <v>Võ Đình Hợp – Lê Viết Chung</v>
      </c>
      <c r="E25" s="134" t="s">
        <v>8</v>
      </c>
      <c r="F25" s="135">
        <f t="shared" ref="F25:F26" si="3">VLOOKUP($C25,$A$20:$F$22,4,0)</f>
        <v>0</v>
      </c>
      <c r="G25" s="271"/>
      <c r="H25" s="272"/>
      <c r="I25" s="273"/>
      <c r="J25" s="340"/>
      <c r="K25" s="341"/>
      <c r="L25" s="342"/>
      <c r="M25" s="271"/>
      <c r="N25" s="272"/>
      <c r="O25" s="273"/>
      <c r="P25" s="30"/>
      <c r="Q25" s="90"/>
      <c r="R25" s="31"/>
      <c r="S25" s="32"/>
      <c r="T25" s="32"/>
      <c r="U25" s="32"/>
      <c r="V25" s="44"/>
    </row>
    <row r="26" spans="1:22" ht="15.75">
      <c r="A26" s="193">
        <v>1</v>
      </c>
      <c r="B26" s="127" t="s">
        <v>8</v>
      </c>
      <c r="C26" s="128">
        <v>2</v>
      </c>
      <c r="D26" s="133" t="str">
        <f t="shared" si="2"/>
        <v>Võ Đình Hợp – Lê Viết Chung</v>
      </c>
      <c r="E26" s="157" t="s">
        <v>8</v>
      </c>
      <c r="F26" s="135" t="str">
        <f t="shared" si="3"/>
        <v xml:space="preserve">Bùi Anh Tuấn – Trần Tam Hổ </v>
      </c>
      <c r="G26" s="331" t="s">
        <v>301</v>
      </c>
      <c r="H26" s="332"/>
      <c r="I26" s="333"/>
      <c r="J26" s="334">
        <v>43771</v>
      </c>
      <c r="K26" s="335"/>
      <c r="L26" s="336"/>
      <c r="M26" s="271"/>
      <c r="N26" s="272"/>
      <c r="O26" s="273"/>
      <c r="P26" s="30"/>
      <c r="Q26" s="90"/>
      <c r="R26" s="31"/>
      <c r="S26" s="32"/>
      <c r="T26" s="32"/>
      <c r="U26" s="30"/>
      <c r="V26" s="17"/>
    </row>
    <row r="29" spans="1:22" ht="15">
      <c r="D29" s="223" t="s">
        <v>443</v>
      </c>
      <c r="E29" s="223"/>
      <c r="F29" s="223"/>
    </row>
    <row r="31" spans="1:22" ht="15">
      <c r="A31" s="33" t="s">
        <v>330</v>
      </c>
    </row>
  </sheetData>
  <mergeCells count="62">
    <mergeCell ref="D29:F29"/>
    <mergeCell ref="P19:S19"/>
    <mergeCell ref="A20:C20"/>
    <mergeCell ref="P23:R23"/>
    <mergeCell ref="G25:I25"/>
    <mergeCell ref="A19:C19"/>
    <mergeCell ref="D19:F19"/>
    <mergeCell ref="G19:I19"/>
    <mergeCell ref="J19:L19"/>
    <mergeCell ref="M19:O19"/>
    <mergeCell ref="M22:O22"/>
    <mergeCell ref="A23:C23"/>
    <mergeCell ref="G23:I23"/>
    <mergeCell ref="J23:L23"/>
    <mergeCell ref="M23:O23"/>
    <mergeCell ref="D23:F23"/>
    <mergeCell ref="A5:V5"/>
    <mergeCell ref="J26:L26"/>
    <mergeCell ref="M26:O26"/>
    <mergeCell ref="J21:L21"/>
    <mergeCell ref="A22:C22"/>
    <mergeCell ref="J25:L25"/>
    <mergeCell ref="M25:O25"/>
    <mergeCell ref="G26:I26"/>
    <mergeCell ref="G24:I24"/>
    <mergeCell ref="J24:L24"/>
    <mergeCell ref="M24:O24"/>
    <mergeCell ref="G15:I15"/>
    <mergeCell ref="J15:L15"/>
    <mergeCell ref="M15:O15"/>
    <mergeCell ref="G20:I20"/>
    <mergeCell ref="A21:C21"/>
    <mergeCell ref="P12:R12"/>
    <mergeCell ref="G13:I13"/>
    <mergeCell ref="J13:L13"/>
    <mergeCell ref="M13:O13"/>
    <mergeCell ref="G14:I14"/>
    <mergeCell ref="J14:L14"/>
    <mergeCell ref="M14:O14"/>
    <mergeCell ref="E20:F20"/>
    <mergeCell ref="E21:F21"/>
    <mergeCell ref="E22:F22"/>
    <mergeCell ref="P8:S8"/>
    <mergeCell ref="A9:C9"/>
    <mergeCell ref="G9:I9"/>
    <mergeCell ref="A10:C10"/>
    <mergeCell ref="J10:L10"/>
    <mergeCell ref="A8:C8"/>
    <mergeCell ref="D8:F8"/>
    <mergeCell ref="G8:I8"/>
    <mergeCell ref="J8:L8"/>
    <mergeCell ref="M8:O8"/>
    <mergeCell ref="E9:F9"/>
    <mergeCell ref="E10:F10"/>
    <mergeCell ref="A11:C11"/>
    <mergeCell ref="M11:O11"/>
    <mergeCell ref="A12:C12"/>
    <mergeCell ref="G12:I12"/>
    <mergeCell ref="J12:L12"/>
    <mergeCell ref="M12:O12"/>
    <mergeCell ref="D12:F12"/>
    <mergeCell ref="E11:F11"/>
  </mergeCells>
  <pageMargins left="0" right="0" top="0.78740157480314965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V20"/>
  <sheetViews>
    <sheetView zoomScale="85" zoomScaleNormal="85" workbookViewId="0">
      <selection activeCell="A20" sqref="A20"/>
    </sheetView>
  </sheetViews>
  <sheetFormatPr defaultRowHeight="14.25"/>
  <cols>
    <col min="1" max="3" width="2.375" customWidth="1"/>
    <col min="4" max="4" width="34" customWidth="1"/>
    <col min="5" max="5" width="5.625" customWidth="1"/>
    <col min="6" max="6" width="34.75" customWidth="1"/>
    <col min="7" max="8" width="2.25" customWidth="1"/>
    <col min="9" max="9" width="5" customWidth="1"/>
    <col min="10" max="11" width="5.75" customWidth="1"/>
    <col min="12" max="12" width="4" customWidth="1"/>
    <col min="13" max="13" width="2.25" customWidth="1"/>
    <col min="14" max="14" width="1.25" customWidth="1"/>
    <col min="15" max="19" width="2.25" customWidth="1"/>
    <col min="20" max="22" width="3.25" customWidth="1"/>
    <col min="23" max="27" width="2.25" customWidth="1"/>
  </cols>
  <sheetData>
    <row r="7" spans="1:22">
      <c r="A7" s="230" t="s">
        <v>289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</row>
    <row r="10" spans="1:22">
      <c r="A10" s="308" t="s">
        <v>2</v>
      </c>
      <c r="B10" s="309"/>
      <c r="C10" s="310"/>
      <c r="D10" s="308" t="s">
        <v>3</v>
      </c>
      <c r="E10" s="309"/>
      <c r="F10" s="310"/>
      <c r="G10" s="236">
        <v>1</v>
      </c>
      <c r="H10" s="237"/>
      <c r="I10" s="238"/>
      <c r="J10" s="236">
        <v>2</v>
      </c>
      <c r="K10" s="237"/>
      <c r="L10" s="238"/>
      <c r="M10" s="236">
        <v>3</v>
      </c>
      <c r="N10" s="237"/>
      <c r="O10" s="238"/>
      <c r="P10" s="236" t="s">
        <v>4</v>
      </c>
      <c r="Q10" s="237"/>
      <c r="R10" s="237"/>
      <c r="S10" s="238"/>
      <c r="T10" s="148" t="s">
        <v>5</v>
      </c>
      <c r="U10" s="149" t="s">
        <v>6</v>
      </c>
      <c r="V10" s="150" t="s">
        <v>7</v>
      </c>
    </row>
    <row r="11" spans="1:22" ht="15.75">
      <c r="A11" s="348">
        <v>1</v>
      </c>
      <c r="B11" s="348"/>
      <c r="C11" s="348"/>
      <c r="D11" s="346" t="s">
        <v>331</v>
      </c>
      <c r="E11" s="347"/>
      <c r="F11" s="216" t="s">
        <v>334</v>
      </c>
      <c r="G11" s="301"/>
      <c r="H11" s="302"/>
      <c r="I11" s="303"/>
      <c r="J11" s="13" t="e">
        <f>#REF!</f>
        <v>#REF!</v>
      </c>
      <c r="K11" s="14" t="s">
        <v>8</v>
      </c>
      <c r="L11" s="15" t="e">
        <f>#REF!</f>
        <v>#REF!</v>
      </c>
      <c r="M11" s="13">
        <f>P17</f>
        <v>0</v>
      </c>
      <c r="N11" s="14" t="s">
        <v>8</v>
      </c>
      <c r="O11" s="15">
        <f>R17</f>
        <v>0</v>
      </c>
      <c r="P11" s="16" t="e">
        <f>IF(J11&gt;L11,2,1)</f>
        <v>#REF!</v>
      </c>
      <c r="Q11" s="16">
        <f>IF(M11&gt;O11,2,1)</f>
        <v>1</v>
      </c>
      <c r="R11" s="16" t="e">
        <f>IF(#REF!&gt;#REF!,2,1)</f>
        <v>#REF!</v>
      </c>
      <c r="S11" s="17" t="e">
        <f>SUM(P11:R11)</f>
        <v>#REF!</v>
      </c>
      <c r="T11" s="16" t="e">
        <f>J11+M11+#REF!</f>
        <v>#REF!</v>
      </c>
      <c r="U11" s="18" t="e">
        <f>L11+O11+#REF!</f>
        <v>#REF!</v>
      </c>
      <c r="V11" s="17" t="e">
        <f>RANK(S11,#REF!,0)+#REF!</f>
        <v>#REF!</v>
      </c>
    </row>
    <row r="12" spans="1:22" ht="15.75">
      <c r="A12" s="348">
        <v>2</v>
      </c>
      <c r="B12" s="348"/>
      <c r="C12" s="348"/>
      <c r="D12" s="346" t="s">
        <v>332</v>
      </c>
      <c r="E12" s="347"/>
      <c r="F12" s="217" t="s">
        <v>335</v>
      </c>
      <c r="G12" s="13" t="e">
        <f>L11</f>
        <v>#REF!</v>
      </c>
      <c r="H12" s="14" t="s">
        <v>8</v>
      </c>
      <c r="I12" s="15" t="e">
        <f>J11</f>
        <v>#REF!</v>
      </c>
      <c r="J12" s="301"/>
      <c r="K12" s="302"/>
      <c r="L12" s="303"/>
      <c r="M12" s="13">
        <f>P16</f>
        <v>0</v>
      </c>
      <c r="N12" s="14" t="s">
        <v>8</v>
      </c>
      <c r="O12" s="15">
        <f>R16</f>
        <v>0</v>
      </c>
      <c r="P12" s="16" t="e">
        <f>IF(G12&gt;I12,2,1)</f>
        <v>#REF!</v>
      </c>
      <c r="Q12" s="16">
        <f>IF(M12&gt;O12,2,1)</f>
        <v>1</v>
      </c>
      <c r="R12" s="16" t="e">
        <f>IF(#REF!&gt;#REF!,2,1)</f>
        <v>#REF!</v>
      </c>
      <c r="S12" s="17" t="e">
        <f>SUM(P12:R12)</f>
        <v>#REF!</v>
      </c>
      <c r="T12" s="16" t="e">
        <f>G12+M12+#REF!</f>
        <v>#REF!</v>
      </c>
      <c r="U12" s="18" t="e">
        <f>I12+O12+#REF!</f>
        <v>#REF!</v>
      </c>
      <c r="V12" s="17" t="e">
        <f>RANK(S12,#REF!,0)+#REF!</f>
        <v>#REF!</v>
      </c>
    </row>
    <row r="13" spans="1:22" ht="16.5" thickBot="1">
      <c r="A13" s="348">
        <v>3</v>
      </c>
      <c r="B13" s="348"/>
      <c r="C13" s="348"/>
      <c r="D13" s="346" t="s">
        <v>333</v>
      </c>
      <c r="E13" s="347"/>
      <c r="F13" s="218" t="s">
        <v>335</v>
      </c>
      <c r="G13" s="19">
        <f>O11</f>
        <v>0</v>
      </c>
      <c r="H13" s="20" t="s">
        <v>8</v>
      </c>
      <c r="I13" s="21">
        <f>M11</f>
        <v>0</v>
      </c>
      <c r="J13" s="19">
        <f>O12</f>
        <v>0</v>
      </c>
      <c r="K13" s="20" t="s">
        <v>8</v>
      </c>
      <c r="L13" s="21">
        <f>M12</f>
        <v>0</v>
      </c>
      <c r="M13" s="265"/>
      <c r="N13" s="266"/>
      <c r="O13" s="267"/>
      <c r="P13" s="22">
        <f>IF(G13&gt;I13,2,1)</f>
        <v>1</v>
      </c>
      <c r="Q13" s="22">
        <f>IF(J13&gt;L13,2,1)</f>
        <v>1</v>
      </c>
      <c r="R13" s="22" t="e">
        <f>IF(#REF!&gt;#REF!,2,1)</f>
        <v>#REF!</v>
      </c>
      <c r="S13" s="23" t="e">
        <f>SUM(P13:R13)</f>
        <v>#REF!</v>
      </c>
      <c r="T13" s="22" t="e">
        <f>G13+J13+#REF!</f>
        <v>#REF!</v>
      </c>
      <c r="U13" s="24" t="e">
        <f>I13+L13+#REF!</f>
        <v>#REF!</v>
      </c>
      <c r="V13" s="23" t="e">
        <f>RANK(S13,#REF!,0)+#REF!</f>
        <v>#REF!</v>
      </c>
    </row>
    <row r="14" spans="1:22" ht="15.75">
      <c r="A14" s="348" t="s">
        <v>9</v>
      </c>
      <c r="B14" s="348"/>
      <c r="C14" s="348"/>
      <c r="D14" s="136"/>
      <c r="E14" s="129"/>
      <c r="F14" s="137"/>
      <c r="G14" s="298" t="s">
        <v>10</v>
      </c>
      <c r="H14" s="299"/>
      <c r="I14" s="300"/>
      <c r="J14" s="298" t="s">
        <v>11</v>
      </c>
      <c r="K14" s="299"/>
      <c r="L14" s="300"/>
      <c r="M14" s="298" t="s">
        <v>12</v>
      </c>
      <c r="N14" s="299"/>
      <c r="O14" s="300"/>
      <c r="P14" s="298" t="s">
        <v>13</v>
      </c>
      <c r="Q14" s="299"/>
      <c r="R14" s="300"/>
      <c r="S14" s="27"/>
      <c r="T14" s="27"/>
      <c r="U14" s="27"/>
      <c r="V14" s="17"/>
    </row>
    <row r="15" spans="1:22" ht="15.75">
      <c r="A15" s="193">
        <v>2</v>
      </c>
      <c r="B15" s="127" t="s">
        <v>8</v>
      </c>
      <c r="C15" s="128">
        <v>3</v>
      </c>
      <c r="D15" s="133" t="str">
        <f>VLOOKUP($A15,$A$11:$D$13,4,0)</f>
        <v xml:space="preserve">Võ Đình Hợp – Lê Thị Hải Anh </v>
      </c>
      <c r="E15" s="138" t="s">
        <v>8</v>
      </c>
      <c r="F15" s="135" t="str">
        <f>VLOOKUP($C15,$A$11:$D$13,4,0)</f>
        <v xml:space="preserve">Trần Đình Liêm - Nguyễn Thị Bích Thu </v>
      </c>
      <c r="G15" s="331" t="s">
        <v>303</v>
      </c>
      <c r="H15" s="332"/>
      <c r="I15" s="333"/>
      <c r="J15" s="334" t="s">
        <v>422</v>
      </c>
      <c r="K15" s="335"/>
      <c r="L15" s="336"/>
      <c r="M15" s="271"/>
      <c r="N15" s="272"/>
      <c r="O15" s="273"/>
      <c r="P15" s="30"/>
      <c r="Q15" s="90"/>
      <c r="R15" s="31"/>
      <c r="S15" s="32"/>
      <c r="T15" s="32"/>
      <c r="U15" s="32"/>
      <c r="V15" s="17"/>
    </row>
    <row r="16" spans="1:22" ht="15.75">
      <c r="A16" s="193">
        <v>1</v>
      </c>
      <c r="B16" s="127" t="s">
        <v>8</v>
      </c>
      <c r="C16" s="128">
        <v>3</v>
      </c>
      <c r="D16" s="133" t="str">
        <f>VLOOKUP($A16,$A$11:$D$13,4,0)</f>
        <v>Lê Trọng Tuấn – Lê Thị Mỹ</v>
      </c>
      <c r="E16" s="134" t="s">
        <v>8</v>
      </c>
      <c r="F16" s="135" t="str">
        <f>VLOOKUP($C16,$A$11:$D$13,4,0)</f>
        <v xml:space="preserve">Trần Đình Liêm - Nguyễn Thị Bích Thu </v>
      </c>
      <c r="G16" s="331" t="s">
        <v>342</v>
      </c>
      <c r="H16" s="332"/>
      <c r="I16" s="333"/>
      <c r="J16" s="334" t="s">
        <v>422</v>
      </c>
      <c r="K16" s="335"/>
      <c r="L16" s="336"/>
      <c r="M16" s="271"/>
      <c r="N16" s="272"/>
      <c r="O16" s="273"/>
      <c r="P16" s="30"/>
      <c r="Q16" s="90"/>
      <c r="R16" s="31"/>
      <c r="S16" s="32"/>
      <c r="T16" s="32"/>
      <c r="U16" s="32"/>
      <c r="V16" s="44"/>
    </row>
    <row r="17" spans="1:22" ht="15.75">
      <c r="A17" s="193">
        <v>1</v>
      </c>
      <c r="B17" s="127" t="s">
        <v>8</v>
      </c>
      <c r="C17" s="128">
        <v>2</v>
      </c>
      <c r="D17" s="133" t="str">
        <f>VLOOKUP($A17,$A$11:$D$13,4,0)</f>
        <v>Lê Trọng Tuấn – Lê Thị Mỹ</v>
      </c>
      <c r="E17" s="157" t="s">
        <v>8</v>
      </c>
      <c r="F17" s="135" t="str">
        <f>VLOOKUP($C17,$A$11:$D$13,4,0)</f>
        <v xml:space="preserve">Võ Đình Hợp – Lê Thị Hải Anh </v>
      </c>
      <c r="G17" s="331" t="s">
        <v>423</v>
      </c>
      <c r="H17" s="332"/>
      <c r="I17" s="333"/>
      <c r="J17" s="334" t="s">
        <v>422</v>
      </c>
      <c r="K17" s="335"/>
      <c r="L17" s="336"/>
      <c r="M17" s="271"/>
      <c r="N17" s="272"/>
      <c r="O17" s="273"/>
      <c r="P17" s="30"/>
      <c r="Q17" s="90"/>
      <c r="R17" s="31"/>
      <c r="S17" s="32"/>
      <c r="T17" s="32"/>
      <c r="U17" s="30"/>
      <c r="V17" s="17"/>
    </row>
    <row r="20" spans="1:22" ht="15">
      <c r="A20" s="33" t="s">
        <v>330</v>
      </c>
    </row>
  </sheetData>
  <mergeCells count="30">
    <mergeCell ref="A7:V7"/>
    <mergeCell ref="G17:I17"/>
    <mergeCell ref="J17:L17"/>
    <mergeCell ref="M17:O17"/>
    <mergeCell ref="P14:R14"/>
    <mergeCell ref="G15:I15"/>
    <mergeCell ref="J15:L15"/>
    <mergeCell ref="M15:O15"/>
    <mergeCell ref="G16:I16"/>
    <mergeCell ref="J16:L16"/>
    <mergeCell ref="M16:O16"/>
    <mergeCell ref="A13:C13"/>
    <mergeCell ref="M13:O13"/>
    <mergeCell ref="A14:C14"/>
    <mergeCell ref="G14:I14"/>
    <mergeCell ref="J14:L14"/>
    <mergeCell ref="M14:O14"/>
    <mergeCell ref="D13:E13"/>
    <mergeCell ref="P10:S10"/>
    <mergeCell ref="A11:C11"/>
    <mergeCell ref="G11:I11"/>
    <mergeCell ref="A12:C12"/>
    <mergeCell ref="J12:L12"/>
    <mergeCell ref="A10:C10"/>
    <mergeCell ref="D10:F10"/>
    <mergeCell ref="G10:I10"/>
    <mergeCell ref="J10:L10"/>
    <mergeCell ref="M10:O10"/>
    <mergeCell ref="D11:E11"/>
    <mergeCell ref="D12:E12"/>
  </mergeCells>
  <pageMargins left="0" right="0" top="0.78740157480314965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37"/>
  <sheetViews>
    <sheetView zoomScaleNormal="100" workbookViewId="0">
      <selection activeCell="A37" sqref="A37"/>
    </sheetView>
  </sheetViews>
  <sheetFormatPr defaultRowHeight="14.25"/>
  <cols>
    <col min="1" max="1" width="5.25" customWidth="1"/>
    <col min="2" max="2" width="15.625" customWidth="1"/>
    <col min="3" max="3" width="40.375" customWidth="1"/>
    <col min="4" max="4" width="17.875" customWidth="1"/>
    <col min="5" max="5" width="16" customWidth="1"/>
    <col min="6" max="6" width="17.125" customWidth="1"/>
    <col min="7" max="7" width="11.25" customWidth="1"/>
  </cols>
  <sheetData>
    <row r="2" spans="1:8" ht="9.75" customHeight="1">
      <c r="A2" s="229"/>
      <c r="B2" s="229"/>
      <c r="C2" s="229"/>
      <c r="D2" s="229"/>
      <c r="E2" s="229"/>
    </row>
    <row r="3" spans="1:8" ht="18.75" customHeight="1">
      <c r="A3" s="230" t="s">
        <v>17</v>
      </c>
      <c r="B3" s="230"/>
      <c r="C3" s="230"/>
      <c r="D3" s="230"/>
      <c r="E3" s="230"/>
      <c r="F3" s="230"/>
      <c r="G3" s="230"/>
      <c r="H3" s="230"/>
    </row>
    <row r="4" spans="1:8" ht="7.5" customHeight="1"/>
    <row r="5" spans="1:8" ht="15.95" customHeight="1">
      <c r="A5" s="1">
        <v>1</v>
      </c>
      <c r="B5" s="3" t="s">
        <v>69</v>
      </c>
      <c r="C5" s="3"/>
    </row>
    <row r="6" spans="1:8" ht="15.95" customHeight="1">
      <c r="A6" s="1"/>
      <c r="B6" s="4"/>
      <c r="C6" s="5"/>
    </row>
    <row r="7" spans="1:8" ht="15.95" customHeight="1">
      <c r="A7" s="1">
        <v>2</v>
      </c>
      <c r="B7" s="232" t="s">
        <v>261</v>
      </c>
      <c r="C7" s="233"/>
      <c r="D7" s="8"/>
    </row>
    <row r="8" spans="1:8" ht="15.95" customHeight="1">
      <c r="A8" s="1"/>
      <c r="B8" s="9"/>
      <c r="D8" s="5"/>
    </row>
    <row r="9" spans="1:8" ht="15.95" customHeight="1">
      <c r="A9" s="1">
        <v>3</v>
      </c>
      <c r="B9" t="s">
        <v>288</v>
      </c>
      <c r="D9" s="5"/>
      <c r="E9" s="116" t="s">
        <v>299</v>
      </c>
    </row>
    <row r="10" spans="1:8" ht="15.95" customHeight="1">
      <c r="A10" s="1"/>
      <c r="B10" s="10"/>
      <c r="C10" s="8"/>
      <c r="D10" s="11"/>
      <c r="E10" s="117"/>
    </row>
    <row r="11" spans="1:8" ht="15.95" customHeight="1">
      <c r="A11" s="1">
        <v>4</v>
      </c>
      <c r="B11" s="3" t="s">
        <v>68</v>
      </c>
      <c r="C11" s="7"/>
      <c r="D11" s="112" t="s">
        <v>291</v>
      </c>
      <c r="E11" s="117"/>
    </row>
    <row r="12" spans="1:8" ht="15.95" customHeight="1">
      <c r="A12" s="1"/>
      <c r="B12" s="12"/>
      <c r="E12" s="117"/>
      <c r="F12" s="114"/>
    </row>
    <row r="13" spans="1:8" ht="15.95" customHeight="1">
      <c r="A13" s="1">
        <v>5</v>
      </c>
      <c r="B13" t="s">
        <v>73</v>
      </c>
      <c r="E13" s="117"/>
      <c r="F13" s="116" t="s">
        <v>306</v>
      </c>
    </row>
    <row r="14" spans="1:8" ht="15.95" customHeight="1">
      <c r="A14" s="1"/>
      <c r="B14" s="10"/>
      <c r="C14" s="8"/>
      <c r="D14" s="6"/>
      <c r="E14" s="117"/>
      <c r="F14" s="117"/>
    </row>
    <row r="15" spans="1:8" ht="15.75" customHeight="1">
      <c r="A15" s="1">
        <v>6</v>
      </c>
      <c r="B15" s="3" t="s">
        <v>62</v>
      </c>
      <c r="C15" s="7"/>
      <c r="D15" s="113" t="s">
        <v>291</v>
      </c>
      <c r="E15" s="117"/>
      <c r="F15" s="117"/>
    </row>
    <row r="16" spans="1:8" ht="15.95" customHeight="1">
      <c r="A16" s="1"/>
      <c r="B16" s="9"/>
      <c r="D16" s="5"/>
      <c r="E16" s="118"/>
      <c r="F16" s="117"/>
    </row>
    <row r="17" spans="1:8" ht="15.95" customHeight="1">
      <c r="A17" s="1">
        <v>7</v>
      </c>
      <c r="B17" s="231" t="s">
        <v>261</v>
      </c>
      <c r="C17" s="231"/>
      <c r="D17" s="5"/>
      <c r="E17" s="114" t="s">
        <v>299</v>
      </c>
      <c r="F17" s="117"/>
    </row>
    <row r="18" spans="1:8" ht="15.95" customHeight="1">
      <c r="A18" s="1"/>
      <c r="B18" s="10"/>
      <c r="C18" s="8"/>
      <c r="D18" s="11"/>
      <c r="E18" s="114"/>
      <c r="F18" s="117"/>
    </row>
    <row r="19" spans="1:8" ht="15.95" customHeight="1">
      <c r="A19" s="1">
        <v>8</v>
      </c>
      <c r="B19" s="3" t="s">
        <v>63</v>
      </c>
      <c r="C19" s="7"/>
      <c r="D19" s="112" t="s">
        <v>291</v>
      </c>
      <c r="E19" s="114"/>
      <c r="F19" s="117"/>
    </row>
    <row r="20" spans="1:8" ht="15.95" customHeight="1">
      <c r="A20" s="1"/>
      <c r="B20" s="9"/>
      <c r="E20" s="114"/>
      <c r="F20" s="117"/>
      <c r="G20" s="6"/>
      <c r="H20" s="3"/>
    </row>
    <row r="21" spans="1:8" ht="15.95" customHeight="1">
      <c r="A21" s="1">
        <v>9</v>
      </c>
      <c r="B21" s="3" t="s">
        <v>64</v>
      </c>
      <c r="C21" s="3"/>
      <c r="E21" s="114"/>
      <c r="F21" s="117"/>
      <c r="G21" s="194" t="s">
        <v>312</v>
      </c>
      <c r="H21" s="195"/>
    </row>
    <row r="22" spans="1:8" ht="15.95" customHeight="1">
      <c r="A22" s="1"/>
      <c r="B22" s="4"/>
      <c r="C22" s="5"/>
      <c r="D22" s="6"/>
      <c r="E22" s="114"/>
      <c r="F22" s="117"/>
      <c r="G22" s="4"/>
      <c r="H22" s="4"/>
    </row>
    <row r="23" spans="1:8" ht="15.95" customHeight="1">
      <c r="A23" s="1">
        <v>10</v>
      </c>
      <c r="B23" s="3" t="s">
        <v>72</v>
      </c>
      <c r="C23" s="7"/>
      <c r="D23" s="113" t="s">
        <v>291</v>
      </c>
      <c r="E23" s="114"/>
      <c r="F23" s="117"/>
      <c r="G23" s="4"/>
      <c r="H23" s="4"/>
    </row>
    <row r="24" spans="1:8" ht="15.95" customHeight="1">
      <c r="A24" s="1"/>
      <c r="B24" s="9"/>
      <c r="D24" s="5"/>
      <c r="E24" s="114"/>
      <c r="F24" s="117"/>
      <c r="G24" s="4"/>
      <c r="H24" s="4"/>
    </row>
    <row r="25" spans="1:8" ht="15.95" customHeight="1">
      <c r="A25" s="1">
        <v>11</v>
      </c>
      <c r="B25" t="s">
        <v>66</v>
      </c>
      <c r="D25" s="5"/>
      <c r="E25" s="116" t="s">
        <v>299</v>
      </c>
      <c r="F25" s="117"/>
      <c r="G25" s="4"/>
      <c r="H25" s="4"/>
    </row>
    <row r="26" spans="1:8" ht="15.95" customHeight="1">
      <c r="A26" s="1"/>
      <c r="B26" s="10"/>
      <c r="C26" s="8"/>
      <c r="D26" s="11"/>
      <c r="E26" s="117"/>
      <c r="F26" s="117"/>
      <c r="G26" s="4"/>
      <c r="H26" s="4"/>
    </row>
    <row r="27" spans="1:8" ht="15.95" customHeight="1">
      <c r="A27" s="1">
        <v>12</v>
      </c>
      <c r="B27" s="3" t="s">
        <v>65</v>
      </c>
      <c r="C27" s="7"/>
      <c r="D27" s="112" t="s">
        <v>291</v>
      </c>
      <c r="E27" s="117"/>
      <c r="F27" s="117"/>
      <c r="G27" s="4"/>
      <c r="H27" s="4"/>
    </row>
    <row r="28" spans="1:8" ht="15.95" customHeight="1">
      <c r="A28" s="1"/>
      <c r="B28" s="12"/>
      <c r="E28" s="117"/>
      <c r="F28" s="118"/>
      <c r="G28" s="4"/>
      <c r="H28" s="4"/>
    </row>
    <row r="29" spans="1:8" ht="15.95" customHeight="1">
      <c r="A29" s="1">
        <v>13</v>
      </c>
      <c r="B29" t="s">
        <v>71</v>
      </c>
      <c r="E29" s="117"/>
      <c r="F29" s="114" t="s">
        <v>306</v>
      </c>
      <c r="G29" s="4"/>
      <c r="H29" s="4"/>
    </row>
    <row r="30" spans="1:8" ht="15.95" customHeight="1">
      <c r="A30" s="1"/>
      <c r="B30" s="10"/>
      <c r="C30" s="8"/>
      <c r="D30" s="6"/>
      <c r="E30" s="117"/>
      <c r="G30" s="4"/>
      <c r="H30" s="4"/>
    </row>
    <row r="31" spans="1:8" ht="15.95" customHeight="1">
      <c r="A31" s="1">
        <v>14</v>
      </c>
      <c r="B31" s="3" t="s">
        <v>70</v>
      </c>
      <c r="C31" s="7"/>
      <c r="D31" s="113" t="s">
        <v>291</v>
      </c>
      <c r="E31" s="117"/>
      <c r="G31" s="4"/>
      <c r="H31" s="4"/>
    </row>
    <row r="32" spans="1:8" ht="15.95" customHeight="1">
      <c r="A32" s="1"/>
      <c r="B32" s="9"/>
      <c r="D32" s="5"/>
      <c r="E32" s="118"/>
      <c r="G32" s="4"/>
      <c r="H32" s="4"/>
    </row>
    <row r="33" spans="1:8" ht="15.95" customHeight="1">
      <c r="A33" s="1">
        <v>15</v>
      </c>
      <c r="B33" s="231" t="s">
        <v>261</v>
      </c>
      <c r="C33" s="231"/>
      <c r="D33" s="5"/>
      <c r="E33" s="114" t="s">
        <v>299</v>
      </c>
      <c r="G33" s="4"/>
      <c r="H33" s="4"/>
    </row>
    <row r="34" spans="1:8" ht="15.95" customHeight="1">
      <c r="A34" s="1"/>
      <c r="B34" s="10"/>
      <c r="C34" s="8"/>
      <c r="D34" s="11"/>
      <c r="G34" s="4"/>
      <c r="H34" s="4"/>
    </row>
    <row r="35" spans="1:8" ht="15.95" customHeight="1">
      <c r="A35" s="1">
        <v>16</v>
      </c>
      <c r="B35" s="3" t="s">
        <v>67</v>
      </c>
      <c r="C35" s="7"/>
      <c r="G35" s="4"/>
      <c r="H35" s="4"/>
    </row>
    <row r="36" spans="1:8" ht="12" customHeight="1">
      <c r="A36" s="1"/>
      <c r="B36" s="9"/>
      <c r="G36" s="4"/>
      <c r="H36" s="4"/>
    </row>
    <row r="37" spans="1:8" ht="15">
      <c r="A37" s="33" t="s">
        <v>330</v>
      </c>
    </row>
  </sheetData>
  <mergeCells count="5">
    <mergeCell ref="A2:E2"/>
    <mergeCell ref="B33:C33"/>
    <mergeCell ref="B17:C17"/>
    <mergeCell ref="B7:C7"/>
    <mergeCell ref="A3:H3"/>
  </mergeCells>
  <pageMargins left="0" right="0" top="0.39370078740157483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zoomScaleNormal="100" workbookViewId="0">
      <selection activeCell="A22" sqref="A22"/>
    </sheetView>
  </sheetViews>
  <sheetFormatPr defaultRowHeight="14.25"/>
  <cols>
    <col min="1" max="1" width="3.75" customWidth="1"/>
    <col min="2" max="2" width="3.625" customWidth="1"/>
    <col min="3" max="3" width="35.625" customWidth="1"/>
    <col min="4" max="4" width="28.875" customWidth="1"/>
    <col min="5" max="5" width="20.875" customWidth="1"/>
    <col min="6" max="6" width="24.75" customWidth="1"/>
    <col min="7" max="7" width="14.875" customWidth="1"/>
  </cols>
  <sheetData>
    <row r="1" spans="1:7" ht="15">
      <c r="A1" s="229"/>
      <c r="B1" s="229"/>
      <c r="C1" s="229"/>
      <c r="D1" s="229"/>
      <c r="E1" s="229"/>
      <c r="F1" s="229"/>
    </row>
    <row r="2" spans="1:7" ht="15">
      <c r="A2" s="219"/>
      <c r="B2" s="219"/>
      <c r="C2" s="219"/>
      <c r="D2" s="219"/>
      <c r="E2" s="219"/>
      <c r="F2" s="219"/>
    </row>
    <row r="3" spans="1:7" ht="15">
      <c r="A3" s="229"/>
      <c r="B3" s="229"/>
      <c r="C3" s="229"/>
      <c r="D3" s="229"/>
      <c r="E3" s="229"/>
      <c r="F3" s="229"/>
    </row>
    <row r="4" spans="1:7">
      <c r="A4" s="230" t="s">
        <v>14</v>
      </c>
      <c r="B4" s="230"/>
      <c r="C4" s="230"/>
      <c r="D4" s="230"/>
      <c r="E4" s="230"/>
      <c r="F4" s="230"/>
      <c r="G4" s="230"/>
    </row>
    <row r="5" spans="1:7" ht="5.25" customHeight="1"/>
    <row r="6" spans="1:7" ht="24.95" customHeight="1">
      <c r="B6" s="1">
        <v>1</v>
      </c>
      <c r="C6" s="3" t="s">
        <v>265</v>
      </c>
      <c r="D6" s="3"/>
    </row>
    <row r="7" spans="1:7" ht="24.95" customHeight="1">
      <c r="B7" s="1"/>
      <c r="C7" s="4"/>
      <c r="D7" s="5"/>
    </row>
    <row r="8" spans="1:7" ht="24.95" customHeight="1">
      <c r="B8" s="1">
        <v>2</v>
      </c>
      <c r="C8" s="226" t="s">
        <v>261</v>
      </c>
      <c r="D8" s="227"/>
      <c r="E8" s="8"/>
    </row>
    <row r="9" spans="1:7" ht="24.95" customHeight="1">
      <c r="B9" s="1"/>
      <c r="C9" s="9"/>
      <c r="E9" s="5"/>
    </row>
    <row r="10" spans="1:7" ht="24.95" customHeight="1">
      <c r="B10" s="1">
        <v>3</v>
      </c>
      <c r="C10" t="s">
        <v>79</v>
      </c>
      <c r="E10" s="5"/>
      <c r="F10" s="116" t="s">
        <v>299</v>
      </c>
    </row>
    <row r="11" spans="1:7" ht="24.95" customHeight="1">
      <c r="B11" s="1"/>
      <c r="C11" s="10"/>
      <c r="D11" s="8"/>
      <c r="E11" s="11"/>
      <c r="F11" s="117"/>
    </row>
    <row r="12" spans="1:7" ht="24.95" customHeight="1">
      <c r="B12" s="1">
        <v>4</v>
      </c>
      <c r="C12" s="3" t="s">
        <v>76</v>
      </c>
      <c r="D12" s="7"/>
      <c r="E12" s="114" t="s">
        <v>292</v>
      </c>
      <c r="F12" s="117"/>
    </row>
    <row r="13" spans="1:7" ht="24.95" customHeight="1">
      <c r="B13" s="1"/>
      <c r="C13" s="12"/>
      <c r="E13" s="115"/>
      <c r="F13" s="117"/>
      <c r="G13" s="6"/>
    </row>
    <row r="14" spans="1:7" ht="24.95" customHeight="1">
      <c r="B14" s="1">
        <v>5</v>
      </c>
      <c r="C14" t="s">
        <v>74</v>
      </c>
      <c r="E14" s="115"/>
      <c r="F14" s="117"/>
      <c r="G14" s="197" t="s">
        <v>309</v>
      </c>
    </row>
    <row r="15" spans="1:7" ht="24.95" customHeight="1">
      <c r="B15" s="1"/>
      <c r="C15" s="10"/>
      <c r="D15" s="8"/>
      <c r="E15" s="115"/>
      <c r="F15" s="117"/>
    </row>
    <row r="16" spans="1:7" ht="24.95" customHeight="1">
      <c r="B16" s="1">
        <v>6</v>
      </c>
      <c r="C16" s="3" t="s">
        <v>75</v>
      </c>
      <c r="D16" s="7"/>
      <c r="E16" s="116" t="s">
        <v>292</v>
      </c>
      <c r="F16" s="117"/>
    </row>
    <row r="17" spans="1:6" ht="24.95" customHeight="1">
      <c r="B17" s="1"/>
      <c r="C17" s="9"/>
      <c r="E17" s="117"/>
      <c r="F17" s="118"/>
    </row>
    <row r="18" spans="1:6" ht="24.95" customHeight="1">
      <c r="B18" s="1">
        <v>7</v>
      </c>
      <c r="C18" t="s">
        <v>77</v>
      </c>
      <c r="E18" s="117"/>
      <c r="F18" s="114" t="s">
        <v>299</v>
      </c>
    </row>
    <row r="19" spans="1:6" ht="24.95" customHeight="1">
      <c r="B19" s="1"/>
      <c r="C19" s="10"/>
      <c r="D19" s="8"/>
      <c r="E19" s="118"/>
    </row>
    <row r="20" spans="1:6" ht="24.95" customHeight="1">
      <c r="B20" s="1">
        <v>8</v>
      </c>
      <c r="C20" s="3" t="s">
        <v>78</v>
      </c>
      <c r="D20" s="7"/>
      <c r="E20" s="114" t="s">
        <v>292</v>
      </c>
    </row>
    <row r="21" spans="1:6" ht="16.5">
      <c r="B21" s="1"/>
      <c r="C21" s="9"/>
    </row>
    <row r="22" spans="1:6" ht="15">
      <c r="A22" s="33" t="s">
        <v>330</v>
      </c>
    </row>
  </sheetData>
  <mergeCells count="4">
    <mergeCell ref="A1:F1"/>
    <mergeCell ref="A3:F3"/>
    <mergeCell ref="C8:D8"/>
    <mergeCell ref="A4:G4"/>
  </mergeCells>
  <pageMargins left="0" right="0" top="0.39370078740157483" bottom="0.3149606299212598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1"/>
  <sheetViews>
    <sheetView zoomScale="115" zoomScaleNormal="115" workbookViewId="0">
      <selection activeCell="A71" sqref="A71"/>
    </sheetView>
  </sheetViews>
  <sheetFormatPr defaultRowHeight="14.25"/>
  <cols>
    <col min="1" max="1" width="5.625" customWidth="1"/>
    <col min="3" max="3" width="48.875" customWidth="1"/>
    <col min="4" max="4" width="20.375" customWidth="1"/>
    <col min="5" max="5" width="15.875" customWidth="1"/>
    <col min="6" max="6" width="15.625" customWidth="1"/>
    <col min="7" max="7" width="15.375" customWidth="1"/>
    <col min="8" max="9" width="5.25" style="4" customWidth="1"/>
  </cols>
  <sheetData>
    <row r="1" spans="1:9" ht="21.75" customHeight="1">
      <c r="A1" s="229"/>
      <c r="B1" s="229"/>
      <c r="C1" s="229"/>
      <c r="D1" s="229"/>
      <c r="E1" s="229"/>
      <c r="F1" s="229"/>
      <c r="G1" s="229"/>
      <c r="H1" s="229"/>
      <c r="I1" s="229"/>
    </row>
    <row r="2" spans="1:9" ht="16.5" customHeight="1">
      <c r="A2" s="230" t="s">
        <v>15</v>
      </c>
      <c r="B2" s="230"/>
      <c r="C2" s="230"/>
      <c r="D2" s="230"/>
      <c r="E2" s="230"/>
      <c r="F2" s="230"/>
      <c r="G2" s="230"/>
    </row>
    <row r="4" spans="1:9" ht="15.95" customHeight="1">
      <c r="A4" s="1">
        <v>1</v>
      </c>
      <c r="B4" s="3" t="s">
        <v>93</v>
      </c>
      <c r="C4" s="3"/>
      <c r="D4" s="114"/>
    </row>
    <row r="5" spans="1:9" ht="15.95" customHeight="1">
      <c r="A5" s="1"/>
      <c r="B5" s="4"/>
      <c r="C5" s="5"/>
      <c r="D5" s="114"/>
    </row>
    <row r="6" spans="1:9" ht="15.95" customHeight="1">
      <c r="A6" s="1">
        <v>2</v>
      </c>
      <c r="B6" s="226" t="s">
        <v>261</v>
      </c>
      <c r="C6" s="227"/>
      <c r="D6" s="116"/>
    </row>
    <row r="7" spans="1:9" ht="15.95" customHeight="1">
      <c r="A7" s="1"/>
      <c r="B7" s="9"/>
      <c r="D7" s="117"/>
      <c r="E7" s="114"/>
    </row>
    <row r="8" spans="1:9" ht="15.95" customHeight="1">
      <c r="A8" s="1">
        <v>3</v>
      </c>
      <c r="B8" s="226" t="s">
        <v>261</v>
      </c>
      <c r="C8" s="226"/>
      <c r="D8" s="117"/>
      <c r="E8" s="116" t="s">
        <v>318</v>
      </c>
    </row>
    <row r="9" spans="1:9" ht="15.95" customHeight="1">
      <c r="A9" s="1"/>
      <c r="B9" s="10"/>
      <c r="C9" s="8"/>
      <c r="D9" s="118"/>
      <c r="E9" s="117"/>
    </row>
    <row r="10" spans="1:9" ht="15.95" customHeight="1">
      <c r="A10" s="1">
        <v>4</v>
      </c>
      <c r="B10" s="3" t="s">
        <v>92</v>
      </c>
      <c r="C10" s="7"/>
      <c r="D10" s="114"/>
      <c r="E10" s="117"/>
      <c r="F10" s="114"/>
    </row>
    <row r="11" spans="1:9" ht="15.95" customHeight="1">
      <c r="A11" s="1"/>
      <c r="B11" s="12"/>
      <c r="D11" s="114"/>
      <c r="E11" s="117"/>
      <c r="F11" s="114"/>
    </row>
    <row r="12" spans="1:9" ht="15.95" customHeight="1">
      <c r="A12" s="1"/>
      <c r="D12" s="114"/>
      <c r="E12" s="117"/>
      <c r="F12" s="119"/>
    </row>
    <row r="13" spans="1:9" ht="15.95" customHeight="1">
      <c r="A13" s="1">
        <v>5</v>
      </c>
      <c r="B13" t="s">
        <v>94</v>
      </c>
      <c r="D13" s="114"/>
      <c r="E13" s="117"/>
      <c r="F13" s="124" t="s">
        <v>324</v>
      </c>
    </row>
    <row r="14" spans="1:9" ht="15.95" customHeight="1">
      <c r="A14" s="1"/>
      <c r="B14" s="10"/>
      <c r="C14" s="8"/>
      <c r="D14" s="114"/>
      <c r="E14" s="117"/>
      <c r="F14" s="125"/>
    </row>
    <row r="15" spans="1:9" ht="15.95" customHeight="1">
      <c r="A15" s="1">
        <v>6</v>
      </c>
      <c r="B15" s="3" t="s">
        <v>87</v>
      </c>
      <c r="C15" s="7"/>
      <c r="D15" s="116" t="s">
        <v>317</v>
      </c>
      <c r="E15" s="117"/>
      <c r="F15" s="125"/>
    </row>
    <row r="16" spans="1:9" ht="15.95" customHeight="1">
      <c r="A16" s="1"/>
      <c r="B16" s="9"/>
      <c r="D16" s="117"/>
      <c r="E16" s="118"/>
      <c r="F16" s="125"/>
    </row>
    <row r="17" spans="1:7" ht="15.95" customHeight="1">
      <c r="A17" s="1">
        <v>7</v>
      </c>
      <c r="B17" s="226" t="s">
        <v>261</v>
      </c>
      <c r="C17" s="226"/>
      <c r="D17" s="117"/>
      <c r="E17" s="114" t="s">
        <v>321</v>
      </c>
      <c r="F17" s="125"/>
    </row>
    <row r="18" spans="1:7" ht="15.95" customHeight="1">
      <c r="A18" s="1"/>
      <c r="B18" s="10"/>
      <c r="C18" s="8"/>
      <c r="D18" s="118"/>
      <c r="E18" s="114"/>
      <c r="F18" s="125"/>
    </row>
    <row r="19" spans="1:7" ht="15.95" customHeight="1">
      <c r="A19" s="1">
        <v>8</v>
      </c>
      <c r="B19" s="3" t="s">
        <v>95</v>
      </c>
      <c r="C19" s="7"/>
      <c r="D19" s="114"/>
      <c r="E19" s="114"/>
      <c r="F19" s="125"/>
    </row>
    <row r="20" spans="1:7" ht="15.95" customHeight="1">
      <c r="A20" s="1"/>
      <c r="B20" s="9"/>
      <c r="D20" s="114"/>
      <c r="E20" s="114"/>
      <c r="F20" s="125"/>
      <c r="G20" s="6"/>
    </row>
    <row r="21" spans="1:7" ht="15.95" customHeight="1">
      <c r="A21" s="1">
        <v>9</v>
      </c>
      <c r="B21" s="3" t="s">
        <v>91</v>
      </c>
      <c r="C21" s="3"/>
      <c r="D21" s="114"/>
      <c r="E21" s="114"/>
      <c r="F21" s="125"/>
      <c r="G21" s="10" t="s">
        <v>328</v>
      </c>
    </row>
    <row r="22" spans="1:7" ht="15.95" customHeight="1">
      <c r="A22" s="1"/>
      <c r="B22" s="4"/>
      <c r="C22" s="5"/>
      <c r="D22" s="114"/>
      <c r="E22" s="114"/>
      <c r="F22" s="125"/>
      <c r="G22" s="4"/>
    </row>
    <row r="23" spans="1:7" ht="15.95" customHeight="1">
      <c r="A23" s="1">
        <v>10</v>
      </c>
      <c r="B23" s="226" t="s">
        <v>261</v>
      </c>
      <c r="C23" s="227"/>
      <c r="D23" s="116"/>
      <c r="E23" s="114"/>
      <c r="F23" s="125"/>
      <c r="G23" s="4"/>
    </row>
    <row r="24" spans="1:7" ht="15.95" customHeight="1">
      <c r="A24" s="1"/>
      <c r="B24" s="9"/>
      <c r="D24" s="117"/>
      <c r="E24" s="114"/>
      <c r="F24" s="125"/>
      <c r="G24" s="4"/>
    </row>
    <row r="25" spans="1:7" ht="15.95" customHeight="1">
      <c r="A25" s="1">
        <v>11</v>
      </c>
      <c r="B25" t="s">
        <v>266</v>
      </c>
      <c r="D25" s="117"/>
      <c r="E25" s="116" t="s">
        <v>321</v>
      </c>
      <c r="F25" s="125"/>
      <c r="G25" s="4"/>
    </row>
    <row r="26" spans="1:7" ht="15.95" customHeight="1">
      <c r="A26" s="1"/>
      <c r="B26" s="10"/>
      <c r="C26" s="8"/>
      <c r="D26" s="118"/>
      <c r="E26" s="117"/>
      <c r="F26" s="125"/>
      <c r="G26" s="4"/>
    </row>
    <row r="27" spans="1:7" ht="15.95" customHeight="1">
      <c r="A27" s="1">
        <v>12</v>
      </c>
      <c r="B27" s="3" t="s">
        <v>84</v>
      </c>
      <c r="C27" s="7"/>
      <c r="D27" s="114" t="s">
        <v>317</v>
      </c>
      <c r="E27" s="117"/>
      <c r="F27" s="125"/>
      <c r="G27" s="4"/>
    </row>
    <row r="28" spans="1:7" ht="15.95" customHeight="1">
      <c r="A28" s="1"/>
      <c r="B28" s="12"/>
      <c r="D28" s="114"/>
      <c r="E28" s="117"/>
      <c r="F28" s="126"/>
      <c r="G28" s="4"/>
    </row>
    <row r="29" spans="1:7" ht="15.95" customHeight="1">
      <c r="A29" s="1">
        <v>13</v>
      </c>
      <c r="B29" t="s">
        <v>90</v>
      </c>
      <c r="D29" s="114"/>
      <c r="E29" s="117"/>
      <c r="F29" s="123" t="s">
        <v>324</v>
      </c>
      <c r="G29" s="4"/>
    </row>
    <row r="30" spans="1:7" ht="15.95" customHeight="1">
      <c r="A30" s="1"/>
      <c r="B30" s="10"/>
      <c r="C30" s="8"/>
      <c r="D30" s="114"/>
      <c r="E30" s="117"/>
      <c r="F30" s="123"/>
      <c r="G30" s="4"/>
    </row>
    <row r="31" spans="1:7" ht="15.95" customHeight="1">
      <c r="A31" s="1">
        <v>14</v>
      </c>
      <c r="B31" s="226" t="s">
        <v>261</v>
      </c>
      <c r="C31" s="227"/>
      <c r="D31" s="116"/>
      <c r="E31" s="117"/>
      <c r="F31" s="123"/>
      <c r="G31" s="4"/>
    </row>
    <row r="32" spans="1:7" ht="15.95" customHeight="1">
      <c r="A32" s="1"/>
      <c r="B32" s="9"/>
      <c r="D32" s="117"/>
      <c r="E32" s="118"/>
      <c r="F32" s="123"/>
      <c r="G32" s="4"/>
    </row>
    <row r="33" spans="1:7" ht="15.95" customHeight="1">
      <c r="A33" s="1">
        <v>15</v>
      </c>
      <c r="B33" s="226" t="s">
        <v>261</v>
      </c>
      <c r="C33" s="226"/>
      <c r="D33" s="117"/>
      <c r="E33" s="114" t="s">
        <v>318</v>
      </c>
      <c r="F33" s="123"/>
      <c r="G33" s="4"/>
    </row>
    <row r="34" spans="1:7" ht="15.95" customHeight="1">
      <c r="A34" s="1"/>
      <c r="B34" s="10"/>
      <c r="C34" s="8"/>
      <c r="D34" s="118"/>
      <c r="E34" s="114"/>
      <c r="F34" s="123"/>
      <c r="G34" s="4"/>
    </row>
    <row r="35" spans="1:7" ht="15.95" customHeight="1">
      <c r="A35" s="1">
        <v>16</v>
      </c>
      <c r="B35" s="3" t="s">
        <v>96</v>
      </c>
      <c r="C35" s="7"/>
      <c r="D35" s="114"/>
      <c r="E35" s="114"/>
      <c r="F35" s="123"/>
      <c r="G35" s="4"/>
    </row>
    <row r="36" spans="1:7" ht="11.25" customHeight="1">
      <c r="A36" s="1"/>
      <c r="B36" s="9"/>
      <c r="D36" s="114"/>
      <c r="E36" s="114"/>
      <c r="F36" s="123"/>
      <c r="G36" s="4"/>
    </row>
    <row r="37" spans="1:7" ht="15.95" customHeight="1">
      <c r="A37" s="1">
        <v>17</v>
      </c>
      <c r="B37" s="3" t="s">
        <v>268</v>
      </c>
      <c r="C37" s="3"/>
      <c r="D37" s="114"/>
      <c r="E37" s="114"/>
      <c r="F37" s="123"/>
      <c r="G37" s="4"/>
    </row>
    <row r="38" spans="1:7" ht="15.95" customHeight="1">
      <c r="A38" s="1"/>
      <c r="B38" s="4"/>
      <c r="C38" s="5"/>
      <c r="D38" s="114"/>
      <c r="E38" s="114"/>
      <c r="F38" s="123"/>
      <c r="G38" s="4"/>
    </row>
    <row r="39" spans="1:7" ht="15.95" customHeight="1">
      <c r="A39" s="1">
        <v>18</v>
      </c>
      <c r="B39" s="226" t="s">
        <v>261</v>
      </c>
      <c r="C39" s="227"/>
      <c r="D39" s="116"/>
      <c r="E39" s="114"/>
      <c r="F39" s="123"/>
      <c r="G39" s="4"/>
    </row>
    <row r="40" spans="1:7" ht="15.95" customHeight="1">
      <c r="A40" s="1"/>
      <c r="B40" s="9"/>
      <c r="D40" s="117"/>
      <c r="E40" s="114"/>
      <c r="F40" s="123"/>
      <c r="G40" s="4"/>
    </row>
    <row r="41" spans="1:7" ht="15.95" customHeight="1">
      <c r="A41" s="1">
        <v>19</v>
      </c>
      <c r="B41" t="s">
        <v>88</v>
      </c>
      <c r="D41" s="117"/>
      <c r="E41" s="116" t="s">
        <v>321</v>
      </c>
      <c r="F41" s="123"/>
      <c r="G41" s="4"/>
    </row>
    <row r="42" spans="1:7" ht="15.95" customHeight="1">
      <c r="A42" s="1"/>
      <c r="B42" s="10"/>
      <c r="C42" s="8"/>
      <c r="D42" s="118"/>
      <c r="E42" s="117"/>
      <c r="F42" s="123"/>
      <c r="G42" s="4"/>
    </row>
    <row r="43" spans="1:7" ht="15.95" customHeight="1">
      <c r="A43" s="1">
        <v>20</v>
      </c>
      <c r="B43" s="3" t="s">
        <v>85</v>
      </c>
      <c r="C43" s="7"/>
      <c r="D43" s="114" t="s">
        <v>317</v>
      </c>
      <c r="E43" s="117"/>
      <c r="F43" s="123"/>
      <c r="G43" s="4"/>
    </row>
    <row r="44" spans="1:7" ht="15.95" customHeight="1">
      <c r="A44" s="1"/>
      <c r="B44" s="12"/>
      <c r="D44" s="114"/>
      <c r="E44" s="117"/>
      <c r="F44" s="123"/>
      <c r="G44" s="4"/>
    </row>
    <row r="45" spans="1:7" ht="15.95" customHeight="1">
      <c r="A45" s="1">
        <v>21</v>
      </c>
      <c r="B45" t="s">
        <v>86</v>
      </c>
      <c r="D45" s="114"/>
      <c r="E45" s="117"/>
      <c r="F45" s="124" t="s">
        <v>324</v>
      </c>
      <c r="G45" s="4"/>
    </row>
    <row r="46" spans="1:7" ht="15.95" customHeight="1">
      <c r="A46" s="1"/>
      <c r="B46" s="10"/>
      <c r="C46" s="8"/>
      <c r="D46" s="114"/>
      <c r="E46" s="117"/>
      <c r="F46" s="125"/>
      <c r="G46" s="4"/>
    </row>
    <row r="47" spans="1:7" ht="15.95" customHeight="1">
      <c r="A47" s="1">
        <v>22</v>
      </c>
      <c r="B47" s="3" t="s">
        <v>81</v>
      </c>
      <c r="C47" s="7"/>
      <c r="D47" s="116" t="s">
        <v>318</v>
      </c>
      <c r="E47" s="117"/>
      <c r="F47" s="125"/>
      <c r="G47" s="4"/>
    </row>
    <row r="48" spans="1:7" ht="15.95" customHeight="1">
      <c r="A48" s="1"/>
      <c r="B48" s="9"/>
      <c r="D48" s="117"/>
      <c r="E48" s="118"/>
      <c r="F48" s="125"/>
      <c r="G48" s="4"/>
    </row>
    <row r="49" spans="1:7" ht="15.95" customHeight="1">
      <c r="A49" s="1">
        <v>23</v>
      </c>
      <c r="B49" s="226" t="s">
        <v>261</v>
      </c>
      <c r="C49" s="226"/>
      <c r="D49" s="117"/>
      <c r="E49" s="114" t="s">
        <v>321</v>
      </c>
      <c r="F49" s="125"/>
      <c r="G49" s="4"/>
    </row>
    <row r="50" spans="1:7" ht="15.95" customHeight="1">
      <c r="A50" s="1"/>
      <c r="B50" s="10"/>
      <c r="C50" s="8"/>
      <c r="D50" s="118"/>
      <c r="E50" s="114"/>
      <c r="F50" s="125"/>
      <c r="G50" s="4"/>
    </row>
    <row r="51" spans="1:7" ht="15.95" customHeight="1">
      <c r="A51" s="1">
        <v>24</v>
      </c>
      <c r="B51" s="3" t="s">
        <v>83</v>
      </c>
      <c r="C51" s="7"/>
      <c r="D51" s="114"/>
      <c r="E51" s="114"/>
      <c r="F51" s="125"/>
      <c r="G51" s="4"/>
    </row>
    <row r="52" spans="1:7" ht="15.95" customHeight="1">
      <c r="A52" s="1"/>
      <c r="B52" s="9"/>
      <c r="D52" s="114"/>
      <c r="E52" s="114"/>
      <c r="F52" s="125"/>
      <c r="G52" s="6"/>
    </row>
    <row r="53" spans="1:7" ht="15.95" customHeight="1">
      <c r="A53" s="1">
        <v>25</v>
      </c>
      <c r="B53" s="3" t="s">
        <v>89</v>
      </c>
      <c r="C53" s="3"/>
      <c r="D53" s="114"/>
      <c r="E53" s="114"/>
      <c r="F53" s="125"/>
      <c r="G53" t="s">
        <v>328</v>
      </c>
    </row>
    <row r="54" spans="1:7" ht="15.95" customHeight="1">
      <c r="A54" s="1"/>
      <c r="B54" s="4"/>
      <c r="C54" s="5"/>
      <c r="D54" s="114"/>
      <c r="E54" s="114"/>
      <c r="F54" s="125"/>
    </row>
    <row r="55" spans="1:7" ht="15.95" customHeight="1">
      <c r="A55" s="1">
        <v>26</v>
      </c>
      <c r="B55" s="226" t="s">
        <v>261</v>
      </c>
      <c r="C55" s="227"/>
      <c r="D55" s="116"/>
      <c r="E55" s="114"/>
      <c r="F55" s="125"/>
    </row>
    <row r="56" spans="1:7" ht="15.95" customHeight="1">
      <c r="A56" s="1"/>
      <c r="B56" s="9"/>
      <c r="D56" s="117"/>
      <c r="E56" s="114"/>
      <c r="F56" s="125"/>
    </row>
    <row r="57" spans="1:7" ht="15.95" customHeight="1">
      <c r="A57" s="1">
        <v>27</v>
      </c>
      <c r="B57" t="s">
        <v>97</v>
      </c>
      <c r="D57" s="117"/>
      <c r="E57" s="116" t="s">
        <v>321</v>
      </c>
      <c r="F57" s="125"/>
    </row>
    <row r="58" spans="1:7" ht="15.95" customHeight="1">
      <c r="A58" s="1"/>
      <c r="B58" s="10"/>
      <c r="C58" s="8"/>
      <c r="D58" s="118"/>
      <c r="E58" s="117"/>
      <c r="F58" s="125"/>
    </row>
    <row r="59" spans="1:7" ht="15.95" customHeight="1">
      <c r="A59" s="1">
        <v>28</v>
      </c>
      <c r="B59" s="3" t="s">
        <v>267</v>
      </c>
      <c r="C59" s="7"/>
      <c r="D59" s="114" t="s">
        <v>318</v>
      </c>
      <c r="E59" s="117"/>
      <c r="F59" s="125"/>
    </row>
    <row r="60" spans="1:7" ht="15.95" customHeight="1">
      <c r="A60" s="1"/>
      <c r="B60" s="12"/>
      <c r="D60" s="114"/>
      <c r="E60" s="117"/>
      <c r="F60" s="126"/>
    </row>
    <row r="61" spans="1:7" ht="15.95" customHeight="1">
      <c r="A61" s="1">
        <v>29</v>
      </c>
      <c r="B61" t="s">
        <v>82</v>
      </c>
      <c r="D61" s="114"/>
      <c r="E61" s="117"/>
      <c r="F61" s="123" t="s">
        <v>324</v>
      </c>
    </row>
    <row r="62" spans="1:7" ht="15.95" customHeight="1">
      <c r="A62" s="1"/>
      <c r="B62" s="10"/>
      <c r="C62" s="8"/>
      <c r="D62" s="114"/>
      <c r="E62" s="117"/>
      <c r="F62" s="123"/>
    </row>
    <row r="63" spans="1:7" ht="15.95" customHeight="1">
      <c r="A63" s="1">
        <v>30</v>
      </c>
      <c r="B63" s="226" t="s">
        <v>261</v>
      </c>
      <c r="C63" s="227"/>
      <c r="D63" s="116"/>
      <c r="E63" s="117"/>
      <c r="F63" s="114"/>
    </row>
    <row r="64" spans="1:7" ht="15.95" customHeight="1">
      <c r="A64" s="1"/>
      <c r="B64" s="9"/>
      <c r="D64" s="117"/>
      <c r="E64" s="118"/>
    </row>
    <row r="65" spans="1:5" ht="15.95" customHeight="1">
      <c r="A65" s="1">
        <v>31</v>
      </c>
      <c r="B65" s="226" t="s">
        <v>261</v>
      </c>
      <c r="C65" s="226"/>
      <c r="D65" s="117"/>
      <c r="E65" s="114" t="s">
        <v>318</v>
      </c>
    </row>
    <row r="66" spans="1:5" ht="15.95" customHeight="1">
      <c r="A66" s="1"/>
      <c r="B66" s="10"/>
      <c r="C66" s="8"/>
      <c r="D66" s="118"/>
    </row>
    <row r="67" spans="1:5" ht="15.95" customHeight="1">
      <c r="A67" s="1">
        <v>32</v>
      </c>
      <c r="B67" s="3" t="s">
        <v>80</v>
      </c>
      <c r="C67" s="7"/>
      <c r="D67" s="114"/>
    </row>
    <row r="68" spans="1:5" ht="16.5">
      <c r="A68" s="1"/>
      <c r="B68" s="9"/>
    </row>
    <row r="69" spans="1:5">
      <c r="A69" s="1"/>
      <c r="B69" s="230" t="s">
        <v>428</v>
      </c>
      <c r="C69" s="230"/>
    </row>
    <row r="70" spans="1:5" ht="9.75" customHeight="1">
      <c r="A70" s="1"/>
      <c r="B70" s="198"/>
      <c r="C70" s="198"/>
    </row>
    <row r="71" spans="1:5" ht="15">
      <c r="A71" s="33" t="s">
        <v>330</v>
      </c>
    </row>
  </sheetData>
  <mergeCells count="14">
    <mergeCell ref="B69:C69"/>
    <mergeCell ref="A1:I1"/>
    <mergeCell ref="A2:G2"/>
    <mergeCell ref="B65:C65"/>
    <mergeCell ref="B63:C63"/>
    <mergeCell ref="B55:C55"/>
    <mergeCell ref="B49:C49"/>
    <mergeCell ref="B39:C39"/>
    <mergeCell ref="B33:C33"/>
    <mergeCell ref="B31:C31"/>
    <mergeCell ref="B23:C23"/>
    <mergeCell ref="B17:C17"/>
    <mergeCell ref="B8:C8"/>
    <mergeCell ref="B6:C6"/>
  </mergeCells>
  <pageMargins left="0.11811023622047245" right="0" top="0.39370078740157483" bottom="0.1181102362204724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2"/>
  <sheetViews>
    <sheetView tabSelected="1" topLeftCell="A46" zoomScaleNormal="100" workbookViewId="0">
      <selection activeCell="E65" sqref="E65"/>
    </sheetView>
  </sheetViews>
  <sheetFormatPr defaultRowHeight="14.25"/>
  <cols>
    <col min="1" max="1" width="3.75" customWidth="1"/>
    <col min="3" max="3" width="44" customWidth="1"/>
    <col min="4" max="4" width="22.375" customWidth="1"/>
    <col min="5" max="5" width="18.625" customWidth="1"/>
    <col min="6" max="6" width="18.75" customWidth="1"/>
    <col min="7" max="7" width="15" style="114" customWidth="1"/>
    <col min="8" max="8" width="5.375" style="4" customWidth="1"/>
    <col min="9" max="9" width="4.125" customWidth="1"/>
  </cols>
  <sheetData>
    <row r="1" spans="1:8" ht="15">
      <c r="A1" s="229"/>
      <c r="B1" s="229"/>
      <c r="C1" s="229"/>
      <c r="D1" s="229"/>
      <c r="E1" s="229"/>
      <c r="F1" s="229"/>
      <c r="G1" s="229"/>
      <c r="H1" s="229"/>
    </row>
    <row r="2" spans="1:8" ht="20.25" customHeight="1">
      <c r="A2" s="229"/>
      <c r="B2" s="229"/>
      <c r="C2" s="229"/>
      <c r="D2" s="229"/>
      <c r="E2" s="229"/>
      <c r="F2" s="229"/>
      <c r="G2" s="229"/>
      <c r="H2" s="229"/>
    </row>
    <row r="3" spans="1:8" ht="16.5" customHeight="1">
      <c r="A3" s="230" t="s">
        <v>16</v>
      </c>
      <c r="B3" s="230"/>
      <c r="C3" s="230"/>
      <c r="D3" s="230"/>
      <c r="E3" s="230"/>
      <c r="F3" s="230"/>
      <c r="G3" s="230"/>
    </row>
    <row r="5" spans="1:8">
      <c r="A5" s="1">
        <v>1</v>
      </c>
      <c r="B5" s="3" t="s">
        <v>103</v>
      </c>
      <c r="C5" s="3"/>
    </row>
    <row r="6" spans="1:8">
      <c r="A6" s="1"/>
      <c r="B6" s="4"/>
      <c r="C6" s="5"/>
    </row>
    <row r="7" spans="1:8">
      <c r="A7" s="1">
        <v>2</v>
      </c>
      <c r="B7" s="226" t="s">
        <v>261</v>
      </c>
      <c r="C7" s="227"/>
      <c r="D7" s="8"/>
    </row>
    <row r="8" spans="1:8" ht="16.5">
      <c r="A8" s="1"/>
      <c r="B8" s="9"/>
      <c r="D8" s="5"/>
      <c r="E8" s="114"/>
    </row>
    <row r="9" spans="1:8" ht="16.5" customHeight="1">
      <c r="A9" s="1">
        <v>3</v>
      </c>
      <c r="B9" s="226" t="s">
        <v>261</v>
      </c>
      <c r="C9" s="226"/>
      <c r="D9" s="5"/>
      <c r="E9" s="116" t="s">
        <v>308</v>
      </c>
    </row>
    <row r="10" spans="1:8">
      <c r="A10" s="1"/>
      <c r="B10" s="10"/>
      <c r="C10" s="8"/>
      <c r="D10" s="11"/>
      <c r="E10" s="117"/>
    </row>
    <row r="11" spans="1:8">
      <c r="A11" s="1">
        <v>4</v>
      </c>
      <c r="B11" s="3" t="s">
        <v>105</v>
      </c>
      <c r="C11" s="7"/>
      <c r="E11" s="117"/>
    </row>
    <row r="12" spans="1:8" ht="16.5">
      <c r="A12" s="1"/>
      <c r="B12" s="12"/>
      <c r="E12" s="117"/>
    </row>
    <row r="13" spans="1:8">
      <c r="A13" s="1">
        <v>5</v>
      </c>
      <c r="B13" t="s">
        <v>269</v>
      </c>
      <c r="E13" s="117"/>
      <c r="F13" s="116" t="s">
        <v>315</v>
      </c>
    </row>
    <row r="14" spans="1:8">
      <c r="A14" s="1"/>
      <c r="B14" s="10"/>
      <c r="C14" s="8"/>
      <c r="E14" s="117"/>
      <c r="F14" s="117"/>
    </row>
    <row r="15" spans="1:8">
      <c r="A15" s="1">
        <v>6</v>
      </c>
      <c r="B15" s="3" t="s">
        <v>99</v>
      </c>
      <c r="C15" s="7"/>
      <c r="D15" s="116" t="s">
        <v>304</v>
      </c>
      <c r="E15" s="117"/>
      <c r="F15" s="117"/>
    </row>
    <row r="16" spans="1:8" ht="16.5">
      <c r="A16" s="1"/>
      <c r="B16" s="9"/>
      <c r="D16" s="117"/>
      <c r="E16" s="118"/>
      <c r="F16" s="117"/>
    </row>
    <row r="17" spans="1:7" ht="16.5" customHeight="1">
      <c r="A17" s="1">
        <v>7</v>
      </c>
      <c r="B17" s="226" t="s">
        <v>261</v>
      </c>
      <c r="C17" s="226"/>
      <c r="D17" s="117"/>
      <c r="E17" s="114" t="s">
        <v>308</v>
      </c>
      <c r="F17" s="117"/>
    </row>
    <row r="18" spans="1:7">
      <c r="A18" s="1"/>
      <c r="B18" s="10"/>
      <c r="C18" s="8"/>
      <c r="D18" s="118"/>
      <c r="E18" s="114"/>
      <c r="F18" s="117"/>
    </row>
    <row r="19" spans="1:7">
      <c r="A19" s="1">
        <v>8</v>
      </c>
      <c r="B19" s="3" t="s">
        <v>106</v>
      </c>
      <c r="C19" s="7"/>
      <c r="D19" s="114"/>
      <c r="E19" s="114"/>
      <c r="F19" s="117"/>
    </row>
    <row r="20" spans="1:7" ht="16.5">
      <c r="A20" s="1"/>
      <c r="B20" s="9"/>
      <c r="D20" s="114"/>
      <c r="E20" s="114"/>
      <c r="F20" s="117"/>
      <c r="G20" s="119"/>
    </row>
    <row r="21" spans="1:7">
      <c r="A21" s="1">
        <v>9</v>
      </c>
      <c r="B21" s="3" t="s">
        <v>98</v>
      </c>
      <c r="C21" s="3"/>
      <c r="D21" s="114"/>
      <c r="E21" s="114"/>
      <c r="F21" s="117"/>
      <c r="G21" s="121" t="s">
        <v>323</v>
      </c>
    </row>
    <row r="22" spans="1:7">
      <c r="A22" s="1"/>
      <c r="B22" s="4"/>
      <c r="C22" s="5"/>
      <c r="D22" s="114"/>
      <c r="E22" s="114"/>
      <c r="F22" s="117"/>
      <c r="G22" s="122"/>
    </row>
    <row r="23" spans="1:7">
      <c r="A23" s="1">
        <v>10</v>
      </c>
      <c r="B23" s="226" t="s">
        <v>261</v>
      </c>
      <c r="C23" s="227"/>
      <c r="D23" s="116"/>
      <c r="E23" s="114"/>
      <c r="F23" s="117"/>
      <c r="G23" s="122"/>
    </row>
    <row r="24" spans="1:7" ht="16.5">
      <c r="A24" s="1"/>
      <c r="B24" s="9"/>
      <c r="D24" s="117"/>
      <c r="E24" s="114"/>
      <c r="F24" s="117"/>
      <c r="G24" s="122"/>
    </row>
    <row r="25" spans="1:7" ht="16.5" customHeight="1">
      <c r="A25" s="1">
        <v>11</v>
      </c>
      <c r="B25" s="226" t="s">
        <v>261</v>
      </c>
      <c r="C25" s="226"/>
      <c r="D25" s="117"/>
      <c r="E25" s="116" t="s">
        <v>308</v>
      </c>
      <c r="F25" s="117"/>
      <c r="G25" s="122"/>
    </row>
    <row r="26" spans="1:7">
      <c r="A26" s="1"/>
      <c r="B26" s="10"/>
      <c r="C26" s="8"/>
      <c r="D26" s="118"/>
      <c r="E26" s="117"/>
      <c r="F26" s="117"/>
      <c r="G26" s="122"/>
    </row>
    <row r="27" spans="1:7">
      <c r="A27" s="1">
        <v>12</v>
      </c>
      <c r="B27" s="3" t="s">
        <v>109</v>
      </c>
      <c r="C27" s="7"/>
      <c r="D27" s="114"/>
      <c r="E27" s="117"/>
      <c r="F27" s="117"/>
      <c r="G27" s="122"/>
    </row>
    <row r="28" spans="1:7" ht="16.5">
      <c r="A28" s="1"/>
      <c r="B28" s="12"/>
      <c r="D28" s="114"/>
      <c r="E28" s="117"/>
      <c r="F28" s="117"/>
      <c r="G28" s="122"/>
    </row>
    <row r="29" spans="1:7">
      <c r="A29" s="1"/>
      <c r="D29" s="114"/>
      <c r="E29" s="117"/>
      <c r="F29" s="118"/>
      <c r="G29" s="122"/>
    </row>
    <row r="30" spans="1:7">
      <c r="A30" s="1">
        <v>13</v>
      </c>
      <c r="B30" t="s">
        <v>101</v>
      </c>
      <c r="D30" s="114"/>
      <c r="E30" s="117"/>
      <c r="F30" s="114" t="s">
        <v>315</v>
      </c>
      <c r="G30" s="122"/>
    </row>
    <row r="31" spans="1:7">
      <c r="A31" s="1"/>
      <c r="B31" s="10"/>
      <c r="C31" s="8"/>
      <c r="D31" s="114"/>
      <c r="E31" s="117"/>
      <c r="F31" s="114"/>
      <c r="G31" s="122"/>
    </row>
    <row r="32" spans="1:7">
      <c r="A32" s="1">
        <v>14</v>
      </c>
      <c r="B32" s="226" t="s">
        <v>261</v>
      </c>
      <c r="C32" s="227"/>
      <c r="D32" s="116"/>
      <c r="E32" s="117"/>
      <c r="F32" s="114"/>
      <c r="G32" s="122"/>
    </row>
    <row r="33" spans="1:9" ht="16.5">
      <c r="A33" s="1"/>
      <c r="B33" s="9"/>
      <c r="D33" s="117"/>
      <c r="E33" s="118"/>
      <c r="F33" s="114"/>
      <c r="G33" s="122"/>
    </row>
    <row r="34" spans="1:9" ht="16.5" customHeight="1">
      <c r="A34" s="1">
        <v>15</v>
      </c>
      <c r="B34" s="226" t="s">
        <v>261</v>
      </c>
      <c r="C34" s="226"/>
      <c r="D34" s="117"/>
      <c r="E34" s="114" t="s">
        <v>308</v>
      </c>
      <c r="F34" s="114"/>
      <c r="G34" s="122"/>
    </row>
    <row r="35" spans="1:9">
      <c r="A35" s="1"/>
      <c r="B35" s="10"/>
      <c r="C35" s="8"/>
      <c r="D35" s="118"/>
      <c r="E35" s="114"/>
      <c r="F35" s="114"/>
      <c r="G35" s="122"/>
    </row>
    <row r="36" spans="1:9">
      <c r="A36" s="1">
        <v>16</v>
      </c>
      <c r="B36" s="3" t="s">
        <v>113</v>
      </c>
      <c r="C36" s="7"/>
      <c r="D36" s="114"/>
      <c r="E36" s="114"/>
      <c r="F36" s="114"/>
      <c r="G36" s="122"/>
    </row>
    <row r="37" spans="1:9" ht="16.5">
      <c r="A37" s="1"/>
      <c r="B37" s="9"/>
      <c r="D37" s="114"/>
      <c r="E37" s="114"/>
      <c r="F37" s="114"/>
      <c r="G37" s="122"/>
      <c r="I37" s="4"/>
    </row>
    <row r="38" spans="1:9" ht="27" customHeight="1">
      <c r="A38" s="1">
        <v>17</v>
      </c>
      <c r="B38" s="3" t="s">
        <v>108</v>
      </c>
      <c r="C38" s="3"/>
      <c r="D38" s="114"/>
      <c r="E38" s="114"/>
      <c r="F38" s="114"/>
      <c r="G38" s="122"/>
    </row>
    <row r="39" spans="1:9">
      <c r="A39" s="1"/>
      <c r="B39" s="4"/>
      <c r="C39" s="5"/>
      <c r="D39" s="114"/>
      <c r="E39" s="114"/>
      <c r="F39" s="114"/>
      <c r="G39" s="122"/>
    </row>
    <row r="40" spans="1:9">
      <c r="A40" s="1">
        <v>18</v>
      </c>
      <c r="B40" s="226" t="s">
        <v>261</v>
      </c>
      <c r="C40" s="227"/>
      <c r="D40" s="116"/>
      <c r="E40" s="114"/>
      <c r="F40" s="114"/>
      <c r="G40" s="122"/>
    </row>
    <row r="41" spans="1:9" ht="16.5">
      <c r="A41" s="1"/>
      <c r="B41" s="9"/>
      <c r="D41" s="117"/>
      <c r="E41" s="114"/>
      <c r="F41" s="114"/>
      <c r="G41" s="122"/>
    </row>
    <row r="42" spans="1:9" ht="16.5" customHeight="1">
      <c r="A42" s="1">
        <v>19</v>
      </c>
      <c r="B42" s="226" t="s">
        <v>261</v>
      </c>
      <c r="C42" s="226"/>
      <c r="D42" s="117"/>
      <c r="E42" s="116" t="s">
        <v>308</v>
      </c>
      <c r="F42" s="114"/>
      <c r="G42" s="122"/>
    </row>
    <row r="43" spans="1:9">
      <c r="A43" s="1"/>
      <c r="B43" s="10"/>
      <c r="C43" s="8"/>
      <c r="D43" s="118"/>
      <c r="E43" s="117"/>
      <c r="F43" s="114"/>
      <c r="G43" s="122"/>
    </row>
    <row r="44" spans="1:9">
      <c r="A44" s="1">
        <v>20</v>
      </c>
      <c r="B44" s="3" t="s">
        <v>104</v>
      </c>
      <c r="C44" s="7"/>
      <c r="D44" s="114"/>
      <c r="E44" s="117"/>
      <c r="F44" s="114"/>
      <c r="G44" s="122"/>
    </row>
    <row r="45" spans="1:9" ht="16.5">
      <c r="A45" s="1"/>
      <c r="B45" s="12"/>
      <c r="D45" s="114"/>
      <c r="E45" s="117"/>
      <c r="F45" s="114"/>
      <c r="G45" s="122"/>
    </row>
    <row r="46" spans="1:9">
      <c r="A46" s="1">
        <v>21</v>
      </c>
      <c r="B46" t="s">
        <v>102</v>
      </c>
      <c r="D46" s="114"/>
      <c r="E46" s="117"/>
      <c r="F46" s="116" t="s">
        <v>315</v>
      </c>
      <c r="G46" s="122"/>
    </row>
    <row r="47" spans="1:9">
      <c r="A47" s="1"/>
      <c r="B47" s="10"/>
      <c r="C47" s="8"/>
      <c r="D47" s="114"/>
      <c r="E47" s="117"/>
      <c r="F47" s="117"/>
      <c r="G47" s="122"/>
    </row>
    <row r="48" spans="1:9">
      <c r="A48" s="1">
        <v>22</v>
      </c>
      <c r="B48" s="3" t="s">
        <v>107</v>
      </c>
      <c r="C48" s="7"/>
      <c r="D48" s="116" t="s">
        <v>304</v>
      </c>
      <c r="E48" s="117"/>
      <c r="F48" s="117"/>
      <c r="G48" s="122"/>
    </row>
    <row r="49" spans="1:7" ht="16.5">
      <c r="A49" s="1"/>
      <c r="B49" s="9"/>
      <c r="D49" s="5"/>
      <c r="E49" s="118"/>
      <c r="F49" s="117"/>
      <c r="G49" s="122"/>
    </row>
    <row r="50" spans="1:7" ht="16.5" customHeight="1">
      <c r="A50" s="1">
        <v>23</v>
      </c>
      <c r="B50" s="226" t="s">
        <v>261</v>
      </c>
      <c r="C50" s="226"/>
      <c r="D50" s="5"/>
      <c r="E50" s="114" t="s">
        <v>308</v>
      </c>
      <c r="F50" s="117"/>
      <c r="G50" s="122"/>
    </row>
    <row r="51" spans="1:7">
      <c r="A51" s="1"/>
      <c r="B51" s="10"/>
      <c r="C51" s="8"/>
      <c r="D51" s="11"/>
      <c r="E51" s="114"/>
      <c r="F51" s="117"/>
      <c r="G51" s="122"/>
    </row>
    <row r="52" spans="1:7">
      <c r="A52" s="1">
        <v>24</v>
      </c>
      <c r="B52" s="3" t="s">
        <v>110</v>
      </c>
      <c r="C52" s="7"/>
      <c r="E52" s="114"/>
      <c r="F52" s="117"/>
      <c r="G52" s="122"/>
    </row>
    <row r="53" spans="1:7" ht="16.5">
      <c r="A53" s="1"/>
      <c r="B53" s="9"/>
      <c r="E53" s="114"/>
      <c r="F53" s="117"/>
      <c r="G53" s="119"/>
    </row>
    <row r="54" spans="1:7">
      <c r="A54" s="1">
        <v>25</v>
      </c>
      <c r="B54" s="3" t="s">
        <v>287</v>
      </c>
      <c r="C54" s="3"/>
      <c r="E54" s="114"/>
      <c r="F54" s="117"/>
      <c r="G54" s="114" t="s">
        <v>323</v>
      </c>
    </row>
    <row r="55" spans="1:7">
      <c r="A55" s="1"/>
      <c r="B55" s="4"/>
      <c r="C55" s="5"/>
      <c r="E55" s="114"/>
      <c r="F55" s="117"/>
    </row>
    <row r="56" spans="1:7">
      <c r="A56" s="1">
        <v>26</v>
      </c>
      <c r="B56" s="226" t="s">
        <v>261</v>
      </c>
      <c r="C56" s="227"/>
      <c r="D56" s="8"/>
      <c r="E56" s="114"/>
      <c r="F56" s="117"/>
    </row>
    <row r="57" spans="1:7" ht="16.5">
      <c r="A57" s="1"/>
      <c r="B57" s="9"/>
      <c r="D57" s="5"/>
      <c r="E57" s="114"/>
      <c r="F57" s="117"/>
    </row>
    <row r="58" spans="1:7" ht="16.5" customHeight="1">
      <c r="A58" s="1">
        <v>27</v>
      </c>
      <c r="B58" s="226" t="s">
        <v>261</v>
      </c>
      <c r="C58" s="226"/>
      <c r="D58" s="5"/>
      <c r="E58" s="116" t="s">
        <v>309</v>
      </c>
      <c r="F58" s="117"/>
    </row>
    <row r="59" spans="1:7">
      <c r="A59" s="1"/>
      <c r="B59" s="10"/>
      <c r="C59" s="8"/>
      <c r="D59" s="11"/>
      <c r="E59" s="117"/>
      <c r="F59" s="117"/>
    </row>
    <row r="60" spans="1:7">
      <c r="A60" s="1">
        <v>28</v>
      </c>
      <c r="B60" s="3" t="s">
        <v>100</v>
      </c>
      <c r="C60" s="7"/>
      <c r="E60" s="117"/>
      <c r="F60" s="117"/>
    </row>
    <row r="61" spans="1:7" ht="16.5">
      <c r="A61" s="1"/>
      <c r="B61" s="12"/>
      <c r="E61" s="117"/>
      <c r="F61" s="118"/>
    </row>
    <row r="62" spans="1:7">
      <c r="A62" s="1">
        <v>29</v>
      </c>
      <c r="B62" t="s">
        <v>112</v>
      </c>
      <c r="E62" s="117"/>
      <c r="F62" s="114" t="s">
        <v>315</v>
      </c>
    </row>
    <row r="63" spans="1:7">
      <c r="A63" s="1"/>
      <c r="B63" s="10"/>
      <c r="C63" s="8"/>
      <c r="E63" s="117"/>
    </row>
    <row r="64" spans="1:7">
      <c r="A64" s="1">
        <v>30</v>
      </c>
      <c r="B64" s="226" t="s">
        <v>261</v>
      </c>
      <c r="C64" s="227"/>
      <c r="D64" s="8"/>
      <c r="E64" s="117"/>
    </row>
    <row r="65" spans="1:5" ht="16.5">
      <c r="A65" s="1"/>
      <c r="B65" s="9"/>
      <c r="D65" s="5"/>
      <c r="E65" s="118"/>
    </row>
    <row r="66" spans="1:5" ht="16.5" customHeight="1">
      <c r="A66" s="1">
        <v>31</v>
      </c>
      <c r="B66" s="226" t="s">
        <v>261</v>
      </c>
      <c r="C66" s="226"/>
      <c r="D66" s="5"/>
      <c r="E66" s="114" t="s">
        <v>309</v>
      </c>
    </row>
    <row r="67" spans="1:5">
      <c r="A67" s="1"/>
      <c r="B67" s="10"/>
      <c r="C67" s="8"/>
      <c r="D67" s="11"/>
    </row>
    <row r="68" spans="1:5">
      <c r="A68" s="1">
        <v>32</v>
      </c>
      <c r="B68" s="3" t="s">
        <v>111</v>
      </c>
      <c r="C68" s="7"/>
    </row>
    <row r="69" spans="1:5" ht="16.5">
      <c r="A69" s="1"/>
      <c r="B69" s="9"/>
    </row>
    <row r="70" spans="1:5">
      <c r="A70" s="1"/>
      <c r="B70" s="230" t="s">
        <v>429</v>
      </c>
      <c r="C70" s="230"/>
    </row>
    <row r="71" spans="1:5">
      <c r="A71" s="1"/>
      <c r="B71" s="200"/>
      <c r="C71" s="200"/>
    </row>
    <row r="72" spans="1:5" ht="16.5">
      <c r="A72" s="33" t="s">
        <v>330</v>
      </c>
      <c r="B72" s="9"/>
    </row>
  </sheetData>
  <mergeCells count="18">
    <mergeCell ref="B70:C70"/>
    <mergeCell ref="B66:C66"/>
    <mergeCell ref="A3:G3"/>
    <mergeCell ref="B42:C42"/>
    <mergeCell ref="B50:C50"/>
    <mergeCell ref="B56:C56"/>
    <mergeCell ref="B58:C58"/>
    <mergeCell ref="B64:C64"/>
    <mergeCell ref="B23:C23"/>
    <mergeCell ref="B25:C25"/>
    <mergeCell ref="B32:C32"/>
    <mergeCell ref="B34:C34"/>
    <mergeCell ref="B40:C40"/>
    <mergeCell ref="A1:H1"/>
    <mergeCell ref="A2:H2"/>
    <mergeCell ref="B7:C7"/>
    <mergeCell ref="B9:C9"/>
    <mergeCell ref="B17:C17"/>
  </mergeCells>
  <pageMargins left="0.19685039370078741" right="3.937007874015748E-2" top="0.39370078740157483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"/>
  <sheetViews>
    <sheetView zoomScaleNormal="100" workbookViewId="0">
      <selection activeCell="A37" sqref="A37"/>
    </sheetView>
  </sheetViews>
  <sheetFormatPr defaultRowHeight="14.25"/>
  <cols>
    <col min="1" max="1" width="4.875" customWidth="1"/>
    <col min="3" max="3" width="48.375" customWidth="1"/>
    <col min="4" max="4" width="19.625" customWidth="1"/>
    <col min="5" max="5" width="17.375" customWidth="1"/>
    <col min="6" max="6" width="14.625" customWidth="1"/>
    <col min="7" max="7" width="15.25" customWidth="1"/>
  </cols>
  <sheetData>
    <row r="1" spans="1:7" ht="15">
      <c r="A1" s="229"/>
      <c r="B1" s="229"/>
      <c r="C1" s="229"/>
      <c r="D1" s="229"/>
      <c r="E1" s="229"/>
      <c r="F1" s="229"/>
      <c r="G1" s="229"/>
    </row>
    <row r="2" spans="1:7" ht="6.75" customHeight="1">
      <c r="A2" s="229"/>
      <c r="B2" s="229"/>
      <c r="C2" s="229"/>
      <c r="D2" s="229"/>
      <c r="E2" s="229"/>
      <c r="F2" s="229"/>
      <c r="G2" s="229"/>
    </row>
    <row r="3" spans="1:7" ht="17.25" customHeight="1">
      <c r="A3" s="230" t="s">
        <v>18</v>
      </c>
      <c r="B3" s="230"/>
      <c r="C3" s="230"/>
      <c r="D3" s="230"/>
      <c r="E3" s="230"/>
      <c r="F3" s="230"/>
      <c r="G3" s="230"/>
    </row>
    <row r="5" spans="1:7" ht="15.95" customHeight="1">
      <c r="A5" s="1">
        <v>1</v>
      </c>
      <c r="B5" s="3" t="s">
        <v>114</v>
      </c>
      <c r="C5" s="3"/>
    </row>
    <row r="6" spans="1:7" ht="15.95" customHeight="1">
      <c r="A6" s="1"/>
      <c r="B6" s="4"/>
      <c r="C6" s="5"/>
    </row>
    <row r="7" spans="1:7" ht="15.95" customHeight="1">
      <c r="A7" s="1">
        <v>2</v>
      </c>
      <c r="B7" s="226" t="s">
        <v>261</v>
      </c>
      <c r="C7" s="227"/>
      <c r="D7" s="8"/>
    </row>
    <row r="8" spans="1:7" ht="15.95" customHeight="1">
      <c r="A8" s="1"/>
      <c r="B8" s="9"/>
      <c r="D8" s="5"/>
    </row>
    <row r="9" spans="1:7" ht="15.95" customHeight="1">
      <c r="A9" s="1">
        <v>3</v>
      </c>
      <c r="B9" s="226" t="s">
        <v>261</v>
      </c>
      <c r="C9" s="226"/>
      <c r="D9" s="5"/>
      <c r="E9" s="116" t="s">
        <v>306</v>
      </c>
    </row>
    <row r="10" spans="1:7" ht="15.95" customHeight="1">
      <c r="A10" s="1"/>
      <c r="B10" s="10"/>
      <c r="C10" s="8"/>
      <c r="D10" s="11"/>
      <c r="E10" s="117"/>
      <c r="F10" s="114"/>
    </row>
    <row r="11" spans="1:7" ht="15.95" customHeight="1">
      <c r="A11" s="1">
        <v>4</v>
      </c>
      <c r="B11" s="3" t="s">
        <v>115</v>
      </c>
      <c r="C11" s="7"/>
      <c r="E11" s="117"/>
      <c r="F11" s="114"/>
    </row>
    <row r="12" spans="1:7" ht="15.95" customHeight="1">
      <c r="A12" s="1"/>
      <c r="B12" s="12"/>
      <c r="E12" s="117"/>
      <c r="F12" s="114"/>
    </row>
    <row r="13" spans="1:7" ht="15.95" customHeight="1">
      <c r="A13" s="1">
        <v>5</v>
      </c>
      <c r="B13" t="s">
        <v>121</v>
      </c>
      <c r="E13" s="117"/>
      <c r="F13" s="116" t="s">
        <v>323</v>
      </c>
    </row>
    <row r="14" spans="1:7" ht="15.95" customHeight="1">
      <c r="A14" s="1"/>
      <c r="B14" s="10"/>
      <c r="C14" s="8"/>
      <c r="E14" s="117"/>
      <c r="F14" s="117"/>
    </row>
    <row r="15" spans="1:7" ht="15.95" customHeight="1">
      <c r="A15" s="1">
        <v>6</v>
      </c>
      <c r="B15" s="3" t="s">
        <v>270</v>
      </c>
      <c r="C15" s="7"/>
      <c r="D15" s="116" t="s">
        <v>304</v>
      </c>
      <c r="E15" s="117"/>
      <c r="F15" s="117"/>
    </row>
    <row r="16" spans="1:7" ht="15.95" customHeight="1">
      <c r="A16" s="1"/>
      <c r="B16" s="9"/>
      <c r="D16" s="117"/>
      <c r="E16" s="118"/>
      <c r="F16" s="117"/>
    </row>
    <row r="17" spans="1:7" ht="15.95" customHeight="1">
      <c r="A17" s="1">
        <v>7</v>
      </c>
      <c r="B17" s="226" t="s">
        <v>261</v>
      </c>
      <c r="C17" s="226"/>
      <c r="D17" s="117"/>
      <c r="E17" s="114" t="s">
        <v>306</v>
      </c>
      <c r="F17" s="117"/>
    </row>
    <row r="18" spans="1:7" ht="15.95" customHeight="1">
      <c r="A18" s="1"/>
      <c r="B18" s="10"/>
      <c r="C18" s="8"/>
      <c r="D18" s="118"/>
      <c r="E18" s="114"/>
      <c r="F18" s="117"/>
    </row>
    <row r="19" spans="1:7" ht="15.95" customHeight="1">
      <c r="A19" s="1">
        <v>8</v>
      </c>
      <c r="B19" s="3" t="s">
        <v>119</v>
      </c>
      <c r="C19" s="7"/>
      <c r="D19" s="114"/>
      <c r="E19" s="114"/>
      <c r="F19" s="117"/>
    </row>
    <row r="20" spans="1:7" ht="15.95" customHeight="1">
      <c r="A20" s="1"/>
      <c r="B20" s="9"/>
      <c r="D20" s="114"/>
      <c r="E20" s="114"/>
      <c r="F20" s="117"/>
      <c r="G20" s="6"/>
    </row>
    <row r="21" spans="1:7" ht="15.95" customHeight="1">
      <c r="A21" s="1">
        <v>9</v>
      </c>
      <c r="B21" s="3" t="s">
        <v>118</v>
      </c>
      <c r="C21" s="3"/>
      <c r="D21" s="114"/>
      <c r="E21" s="114"/>
      <c r="F21" s="117"/>
      <c r="G21" s="196" t="s">
        <v>328</v>
      </c>
    </row>
    <row r="22" spans="1:7" ht="15.95" customHeight="1">
      <c r="A22" s="1"/>
      <c r="B22" s="4"/>
      <c r="C22" s="5"/>
      <c r="D22" s="114"/>
      <c r="E22" s="114"/>
      <c r="F22" s="117"/>
      <c r="G22" s="4"/>
    </row>
    <row r="23" spans="1:7" ht="15.95" customHeight="1">
      <c r="A23" s="1">
        <v>10</v>
      </c>
      <c r="B23" s="226" t="s">
        <v>261</v>
      </c>
      <c r="C23" s="227"/>
      <c r="D23" s="116"/>
      <c r="E23" s="114"/>
      <c r="F23" s="117"/>
      <c r="G23" s="4"/>
    </row>
    <row r="24" spans="1:7" ht="15.95" customHeight="1">
      <c r="A24" s="1"/>
      <c r="B24" s="9"/>
      <c r="D24" s="117"/>
      <c r="E24" s="114"/>
      <c r="F24" s="117"/>
      <c r="G24" s="4"/>
    </row>
    <row r="25" spans="1:7" ht="15.95" customHeight="1">
      <c r="A25" s="1">
        <v>11</v>
      </c>
      <c r="B25" t="s">
        <v>120</v>
      </c>
      <c r="D25" s="117"/>
      <c r="E25" s="116" t="s">
        <v>306</v>
      </c>
      <c r="F25" s="117"/>
      <c r="G25" s="4"/>
    </row>
    <row r="26" spans="1:7" ht="15.95" customHeight="1">
      <c r="A26" s="1"/>
      <c r="B26" s="10"/>
      <c r="C26" s="8"/>
      <c r="D26" s="118"/>
      <c r="E26" s="117"/>
      <c r="F26" s="117"/>
      <c r="G26" s="4"/>
    </row>
    <row r="27" spans="1:7" ht="15.95" customHeight="1">
      <c r="A27" s="1">
        <v>12</v>
      </c>
      <c r="B27" s="3" t="s">
        <v>271</v>
      </c>
      <c r="C27" s="7"/>
      <c r="D27" s="114" t="s">
        <v>304</v>
      </c>
      <c r="E27" s="117"/>
      <c r="F27" s="117"/>
      <c r="G27" s="4"/>
    </row>
    <row r="28" spans="1:7" ht="15.95" customHeight="1">
      <c r="A28" s="1"/>
      <c r="B28" s="12"/>
      <c r="E28" s="117"/>
      <c r="F28" s="118"/>
      <c r="G28" s="4"/>
    </row>
    <row r="29" spans="1:7" ht="15.95" customHeight="1">
      <c r="A29" s="1">
        <v>13</v>
      </c>
      <c r="B29" t="s">
        <v>116</v>
      </c>
      <c r="E29" s="117"/>
      <c r="F29" s="114" t="s">
        <v>323</v>
      </c>
      <c r="G29" s="4"/>
    </row>
    <row r="30" spans="1:7" ht="15.95" customHeight="1">
      <c r="A30" s="1"/>
      <c r="B30" s="10"/>
      <c r="C30" s="8"/>
      <c r="E30" s="117"/>
      <c r="G30" s="4"/>
    </row>
    <row r="31" spans="1:7" ht="15.95" customHeight="1">
      <c r="A31" s="1">
        <v>14</v>
      </c>
      <c r="B31" s="226" t="s">
        <v>261</v>
      </c>
      <c r="C31" s="227"/>
      <c r="D31" s="8"/>
      <c r="E31" s="117"/>
      <c r="G31" s="4"/>
    </row>
    <row r="32" spans="1:7" ht="15.95" customHeight="1">
      <c r="A32" s="1"/>
      <c r="B32" s="9"/>
      <c r="D32" s="5"/>
      <c r="E32" s="118"/>
      <c r="G32" s="4"/>
    </row>
    <row r="33" spans="1:7" ht="15.95" customHeight="1">
      <c r="A33" s="1">
        <v>15</v>
      </c>
      <c r="B33" s="226" t="s">
        <v>261</v>
      </c>
      <c r="C33" s="226"/>
      <c r="D33" s="5"/>
      <c r="E33" s="114" t="s">
        <v>306</v>
      </c>
      <c r="G33" s="4"/>
    </row>
    <row r="34" spans="1:7" ht="15.95" customHeight="1">
      <c r="A34" s="1"/>
      <c r="B34" s="10"/>
      <c r="C34" s="8"/>
      <c r="D34" s="11"/>
      <c r="G34" s="4"/>
    </row>
    <row r="35" spans="1:7" ht="15.95" customHeight="1">
      <c r="A35" s="1">
        <v>16</v>
      </c>
      <c r="B35" s="3" t="s">
        <v>117</v>
      </c>
      <c r="C35" s="7"/>
      <c r="G35" s="4"/>
    </row>
    <row r="36" spans="1:7" ht="12" customHeight="1">
      <c r="A36" s="1"/>
      <c r="B36" s="9"/>
      <c r="G36" s="4"/>
    </row>
    <row r="37" spans="1:7" ht="15">
      <c r="A37" s="33" t="s">
        <v>330</v>
      </c>
    </row>
  </sheetData>
  <mergeCells count="9">
    <mergeCell ref="B23:C23"/>
    <mergeCell ref="B31:C31"/>
    <mergeCell ref="B33:C33"/>
    <mergeCell ref="A3:G3"/>
    <mergeCell ref="A1:G1"/>
    <mergeCell ref="A2:G2"/>
    <mergeCell ref="B7:C7"/>
    <mergeCell ref="B9:C9"/>
    <mergeCell ref="B17:C17"/>
  </mergeCells>
  <pageMargins left="0.19685039370078741" right="0" top="0.39370078740157483" bottom="0.1181102362204724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1"/>
  <sheetViews>
    <sheetView topLeftCell="A46" zoomScaleNormal="100" workbookViewId="0">
      <selection activeCell="A71" sqref="A71"/>
    </sheetView>
  </sheetViews>
  <sheetFormatPr defaultRowHeight="14.25"/>
  <cols>
    <col min="1" max="1" width="4.375" customWidth="1"/>
    <col min="3" max="3" width="48.125" customWidth="1"/>
    <col min="4" max="4" width="21.25" style="114" customWidth="1"/>
    <col min="5" max="5" width="17" customWidth="1"/>
    <col min="6" max="6" width="14.75" customWidth="1"/>
    <col min="7" max="7" width="18.125" customWidth="1"/>
    <col min="8" max="8" width="11" customWidth="1"/>
  </cols>
  <sheetData>
    <row r="1" spans="1:8" ht="21.75" customHeight="1">
      <c r="A1" s="229"/>
      <c r="B1" s="229"/>
      <c r="C1" s="229"/>
      <c r="D1" s="229"/>
      <c r="E1" s="229"/>
      <c r="F1" s="229"/>
      <c r="G1" s="229"/>
      <c r="H1" s="229"/>
    </row>
    <row r="2" spans="1:8" ht="16.5" customHeight="1">
      <c r="A2" s="230" t="s">
        <v>254</v>
      </c>
      <c r="B2" s="230"/>
      <c r="C2" s="230"/>
      <c r="D2" s="230"/>
      <c r="E2" s="230"/>
      <c r="F2" s="230"/>
      <c r="G2" s="230"/>
      <c r="H2" s="107"/>
    </row>
    <row r="3" spans="1:8" ht="7.5" customHeight="1"/>
    <row r="4" spans="1:8" ht="15.95" customHeight="1">
      <c r="A4" s="1">
        <v>1</v>
      </c>
      <c r="B4" s="3" t="s">
        <v>132</v>
      </c>
      <c r="C4" s="3"/>
    </row>
    <row r="5" spans="1:8" ht="15.95" customHeight="1">
      <c r="A5" s="1"/>
      <c r="B5" s="4"/>
      <c r="C5" s="5"/>
      <c r="E5" s="114"/>
    </row>
    <row r="6" spans="1:8" ht="15.95" customHeight="1">
      <c r="A6" s="1">
        <v>2</v>
      </c>
      <c r="B6" s="226" t="s">
        <v>261</v>
      </c>
      <c r="C6" s="227"/>
      <c r="D6" s="116"/>
      <c r="E6" s="114"/>
    </row>
    <row r="7" spans="1:8" ht="15.95" customHeight="1">
      <c r="A7" s="1"/>
      <c r="B7" s="9"/>
      <c r="D7" s="117"/>
      <c r="E7" s="114"/>
    </row>
    <row r="8" spans="1:8" ht="15.95" customHeight="1">
      <c r="A8" s="1">
        <v>3</v>
      </c>
      <c r="B8" s="226" t="s">
        <v>261</v>
      </c>
      <c r="C8" s="226"/>
      <c r="D8" s="117"/>
      <c r="E8" s="116" t="s">
        <v>347</v>
      </c>
    </row>
    <row r="9" spans="1:8" ht="15.95" customHeight="1">
      <c r="A9" s="1"/>
      <c r="B9" s="10"/>
      <c r="C9" s="8"/>
      <c r="D9" s="118"/>
      <c r="E9" s="117"/>
    </row>
    <row r="10" spans="1:8" ht="15.95" customHeight="1">
      <c r="A10" s="1">
        <v>4</v>
      </c>
      <c r="B10" s="3" t="s">
        <v>273</v>
      </c>
      <c r="C10" s="7"/>
      <c r="E10" s="117"/>
      <c r="F10" s="114"/>
    </row>
    <row r="11" spans="1:8" ht="15.95" customHeight="1">
      <c r="A11" s="1"/>
      <c r="B11" s="12"/>
      <c r="E11" s="117"/>
      <c r="F11" s="114"/>
    </row>
    <row r="12" spans="1:8" ht="15.95" customHeight="1">
      <c r="A12" s="1">
        <v>5</v>
      </c>
      <c r="B12" t="s">
        <v>276</v>
      </c>
      <c r="E12" s="117"/>
      <c r="F12" s="116" t="s">
        <v>352</v>
      </c>
    </row>
    <row r="13" spans="1:8" ht="15.95" customHeight="1">
      <c r="A13" s="1"/>
      <c r="B13" s="10"/>
      <c r="C13" s="8"/>
      <c r="E13" s="117"/>
      <c r="F13" s="117"/>
    </row>
    <row r="14" spans="1:8" ht="15.95" customHeight="1">
      <c r="A14" s="1">
        <v>6</v>
      </c>
      <c r="B14" s="3" t="s">
        <v>133</v>
      </c>
      <c r="C14" s="7"/>
      <c r="D14" s="116" t="s">
        <v>339</v>
      </c>
      <c r="E14" s="117"/>
      <c r="F14" s="117"/>
    </row>
    <row r="15" spans="1:8" ht="15.95" customHeight="1">
      <c r="A15" s="1"/>
      <c r="B15" s="9"/>
      <c r="D15" s="117"/>
      <c r="E15" s="118"/>
      <c r="F15" s="117"/>
    </row>
    <row r="16" spans="1:8" ht="15.95" customHeight="1">
      <c r="A16" s="1">
        <v>7</v>
      </c>
      <c r="B16" s="226" t="s">
        <v>261</v>
      </c>
      <c r="C16" s="226"/>
      <c r="D16" s="117"/>
      <c r="E16" s="114" t="s">
        <v>347</v>
      </c>
      <c r="F16" s="117"/>
    </row>
    <row r="17" spans="1:8" ht="15.95" customHeight="1">
      <c r="A17" s="1"/>
      <c r="B17" s="10"/>
      <c r="C17" s="8"/>
      <c r="D17" s="118"/>
      <c r="E17" s="114"/>
      <c r="F17" s="117"/>
    </row>
    <row r="18" spans="1:8" ht="15.95" customHeight="1">
      <c r="A18" s="1">
        <v>8</v>
      </c>
      <c r="B18" s="3" t="s">
        <v>128</v>
      </c>
      <c r="C18" s="7"/>
      <c r="E18" s="114"/>
      <c r="F18" s="117"/>
    </row>
    <row r="19" spans="1:8" ht="15.95" customHeight="1">
      <c r="A19" s="1"/>
      <c r="B19" s="9"/>
      <c r="E19" s="114"/>
      <c r="F19" s="117"/>
      <c r="G19" s="6"/>
    </row>
    <row r="20" spans="1:8" ht="15.95" customHeight="1">
      <c r="A20" s="1">
        <v>9</v>
      </c>
      <c r="B20" s="3" t="s">
        <v>277</v>
      </c>
      <c r="C20" s="3"/>
      <c r="E20" s="114"/>
      <c r="F20" s="117"/>
      <c r="G20" s="121" t="s">
        <v>355</v>
      </c>
      <c r="H20" s="4"/>
    </row>
    <row r="21" spans="1:8" ht="15.95" customHeight="1">
      <c r="A21" s="1"/>
      <c r="B21" s="4"/>
      <c r="C21" s="5"/>
      <c r="E21" s="114"/>
      <c r="F21" s="117"/>
      <c r="G21" s="122"/>
      <c r="H21" s="4"/>
    </row>
    <row r="22" spans="1:8" ht="15.95" customHeight="1">
      <c r="A22" s="1">
        <v>10</v>
      </c>
      <c r="B22" s="3" t="s">
        <v>275</v>
      </c>
      <c r="C22" s="7"/>
      <c r="D22" s="116" t="s">
        <v>339</v>
      </c>
      <c r="E22" s="114"/>
      <c r="F22" s="117"/>
      <c r="G22" s="122"/>
      <c r="H22" s="4"/>
    </row>
    <row r="23" spans="1:8" ht="15.95" customHeight="1">
      <c r="A23" s="1"/>
      <c r="B23" s="9"/>
      <c r="D23" s="117"/>
      <c r="E23" s="114"/>
      <c r="F23" s="117"/>
      <c r="G23" s="122"/>
      <c r="H23" s="4"/>
    </row>
    <row r="24" spans="1:8" ht="15.95" customHeight="1">
      <c r="A24" s="1">
        <v>11</v>
      </c>
      <c r="B24" t="s">
        <v>130</v>
      </c>
      <c r="D24" s="117"/>
      <c r="E24" s="116" t="s">
        <v>347</v>
      </c>
      <c r="F24" s="117"/>
      <c r="G24" s="122"/>
      <c r="H24" s="4"/>
    </row>
    <row r="25" spans="1:8" ht="15.95" customHeight="1">
      <c r="A25" s="1"/>
      <c r="B25" s="10"/>
      <c r="C25" s="8"/>
      <c r="D25" s="118"/>
      <c r="E25" s="117"/>
      <c r="F25" s="117"/>
      <c r="G25" s="122"/>
      <c r="H25" s="4"/>
    </row>
    <row r="26" spans="1:8" ht="15.95" customHeight="1">
      <c r="A26" s="1">
        <v>12</v>
      </c>
      <c r="B26" s="3" t="s">
        <v>274</v>
      </c>
      <c r="C26" s="7"/>
      <c r="D26" s="114" t="s">
        <v>339</v>
      </c>
      <c r="E26" s="117"/>
      <c r="F26" s="117"/>
      <c r="G26" s="122"/>
      <c r="H26" s="4"/>
    </row>
    <row r="27" spans="1:8" ht="15.95" customHeight="1">
      <c r="A27" s="1"/>
      <c r="B27" s="12"/>
      <c r="E27" s="117"/>
      <c r="F27" s="118"/>
      <c r="G27" s="122"/>
      <c r="H27" s="4"/>
    </row>
    <row r="28" spans="1:8" ht="15.95" customHeight="1">
      <c r="A28" s="1">
        <v>13</v>
      </c>
      <c r="B28" t="s">
        <v>126</v>
      </c>
      <c r="E28" s="117"/>
      <c r="F28" s="114" t="s">
        <v>353</v>
      </c>
      <c r="G28" s="122"/>
      <c r="H28" s="4"/>
    </row>
    <row r="29" spans="1:8" ht="15.95" customHeight="1">
      <c r="A29" s="1"/>
      <c r="B29" s="10"/>
      <c r="C29" s="8"/>
      <c r="E29" s="117"/>
      <c r="F29" s="114"/>
      <c r="G29" s="122"/>
      <c r="H29" s="4"/>
    </row>
    <row r="30" spans="1:8" ht="15.95" customHeight="1">
      <c r="A30" s="1">
        <v>14</v>
      </c>
      <c r="B30" s="3" t="s">
        <v>135</v>
      </c>
      <c r="C30" s="7"/>
      <c r="D30" s="116" t="s">
        <v>339</v>
      </c>
      <c r="E30" s="117"/>
      <c r="F30" s="114"/>
      <c r="G30" s="122"/>
      <c r="H30" s="4"/>
    </row>
    <row r="31" spans="1:8" ht="15.95" customHeight="1">
      <c r="A31" s="1"/>
      <c r="B31" s="9"/>
      <c r="D31" s="117"/>
      <c r="E31" s="118"/>
      <c r="F31" s="114"/>
      <c r="G31" s="122"/>
      <c r="H31" s="4"/>
    </row>
    <row r="32" spans="1:8" ht="15.95" customHeight="1">
      <c r="A32" s="1">
        <v>15</v>
      </c>
      <c r="B32" s="226" t="s">
        <v>261</v>
      </c>
      <c r="C32" s="226"/>
      <c r="D32" s="117"/>
      <c r="E32" s="114" t="s">
        <v>347</v>
      </c>
      <c r="F32" s="114"/>
      <c r="G32" s="122"/>
      <c r="H32" s="4"/>
    </row>
    <row r="33" spans="1:9" ht="15.95" customHeight="1">
      <c r="A33" s="1"/>
      <c r="B33" s="10"/>
      <c r="C33" s="8"/>
      <c r="D33" s="118"/>
      <c r="E33" s="114"/>
      <c r="F33" s="114"/>
      <c r="G33" s="122"/>
      <c r="H33" s="4"/>
    </row>
    <row r="34" spans="1:9" ht="15.95" customHeight="1">
      <c r="A34" s="1">
        <v>16</v>
      </c>
      <c r="B34" s="3" t="s">
        <v>138</v>
      </c>
      <c r="C34" s="7"/>
      <c r="E34" s="114"/>
      <c r="F34" s="114"/>
      <c r="G34" s="122"/>
      <c r="H34" s="4"/>
    </row>
    <row r="35" spans="1:9" ht="21.75" customHeight="1">
      <c r="A35" s="1"/>
      <c r="B35" s="9"/>
      <c r="E35" s="114"/>
      <c r="F35" s="114"/>
      <c r="G35" s="122"/>
      <c r="H35" s="4"/>
      <c r="I35" s="4"/>
    </row>
    <row r="36" spans="1:9" ht="18.75" customHeight="1">
      <c r="A36" s="1">
        <v>17</v>
      </c>
      <c r="B36" s="3" t="s">
        <v>127</v>
      </c>
      <c r="C36" s="3"/>
      <c r="E36" s="114"/>
      <c r="F36" s="114"/>
      <c r="G36" s="122"/>
    </row>
    <row r="37" spans="1:9" ht="15.95" customHeight="1">
      <c r="A37" s="1"/>
      <c r="B37" s="4"/>
      <c r="C37" s="5"/>
      <c r="E37" s="114"/>
      <c r="F37" s="114"/>
      <c r="G37" s="122"/>
      <c r="H37" s="4"/>
    </row>
    <row r="38" spans="1:9" ht="15.95" customHeight="1">
      <c r="A38" s="1">
        <v>18</v>
      </c>
      <c r="B38" s="226" t="s">
        <v>261</v>
      </c>
      <c r="C38" s="227"/>
      <c r="D38" s="116"/>
      <c r="E38" s="114"/>
      <c r="F38" s="114"/>
      <c r="G38" s="122"/>
      <c r="H38" s="4"/>
    </row>
    <row r="39" spans="1:9" ht="15.95" customHeight="1">
      <c r="A39" s="1"/>
      <c r="B39" s="9"/>
      <c r="D39" s="117"/>
      <c r="E39" s="114"/>
      <c r="F39" s="114"/>
      <c r="G39" s="122"/>
      <c r="H39" s="4"/>
    </row>
    <row r="40" spans="1:9" ht="15.95" customHeight="1">
      <c r="A40" s="1">
        <v>19</v>
      </c>
      <c r="B40" t="s">
        <v>139</v>
      </c>
      <c r="D40" s="117"/>
      <c r="E40" s="116" t="s">
        <v>347</v>
      </c>
      <c r="F40" s="114"/>
      <c r="G40" s="122"/>
      <c r="H40" s="4"/>
    </row>
    <row r="41" spans="1:9" ht="15.95" customHeight="1">
      <c r="A41" s="1"/>
      <c r="B41" s="10"/>
      <c r="C41" s="8"/>
      <c r="D41" s="118"/>
      <c r="E41" s="117"/>
      <c r="F41" s="114"/>
      <c r="G41" s="122"/>
      <c r="H41" s="4"/>
    </row>
    <row r="42" spans="1:9" ht="15.95" customHeight="1">
      <c r="A42" s="1">
        <v>20</v>
      </c>
      <c r="B42" s="3" t="s">
        <v>136</v>
      </c>
      <c r="C42" s="7"/>
      <c r="D42" s="114" t="s">
        <v>339</v>
      </c>
      <c r="E42" s="117"/>
      <c r="F42" s="114"/>
      <c r="G42" s="122"/>
      <c r="H42" s="4"/>
    </row>
    <row r="43" spans="1:9" ht="15.95" customHeight="1">
      <c r="A43" s="1"/>
      <c r="B43" s="12"/>
      <c r="E43" s="117"/>
      <c r="F43" s="114"/>
      <c r="G43" s="122"/>
      <c r="H43" s="4"/>
    </row>
    <row r="44" spans="1:9" ht="15.95" customHeight="1">
      <c r="A44" s="1"/>
      <c r="E44" s="117"/>
      <c r="F44" s="119"/>
      <c r="G44" s="122"/>
      <c r="H44" s="4"/>
    </row>
    <row r="45" spans="1:9" ht="15.95" customHeight="1">
      <c r="A45" s="1">
        <v>21</v>
      </c>
      <c r="B45" t="s">
        <v>272</v>
      </c>
      <c r="E45" s="117"/>
      <c r="F45" s="116" t="s">
        <v>353</v>
      </c>
      <c r="G45" s="122"/>
      <c r="H45" s="4"/>
    </row>
    <row r="46" spans="1:9" ht="15.95" customHeight="1">
      <c r="A46" s="1"/>
      <c r="B46" s="10"/>
      <c r="C46" s="8"/>
      <c r="E46" s="117"/>
      <c r="F46" s="117"/>
      <c r="G46" s="122"/>
      <c r="H46" s="4"/>
    </row>
    <row r="47" spans="1:9" ht="15.95" customHeight="1">
      <c r="A47" s="1">
        <v>22</v>
      </c>
      <c r="B47" s="3" t="s">
        <v>129</v>
      </c>
      <c r="C47" s="7"/>
      <c r="D47" s="116" t="s">
        <v>339</v>
      </c>
      <c r="E47" s="117"/>
      <c r="F47" s="117"/>
      <c r="G47" s="122"/>
      <c r="H47" s="4"/>
    </row>
    <row r="48" spans="1:9" ht="15.95" customHeight="1">
      <c r="A48" s="1"/>
      <c r="B48" s="9"/>
      <c r="D48" s="117"/>
      <c r="E48" s="118"/>
      <c r="F48" s="117"/>
      <c r="G48" s="122"/>
      <c r="H48" s="4"/>
    </row>
    <row r="49" spans="1:8" ht="15.95" customHeight="1">
      <c r="A49" s="1">
        <v>23</v>
      </c>
      <c r="B49" t="s">
        <v>125</v>
      </c>
      <c r="D49" s="117"/>
      <c r="E49" s="114" t="s">
        <v>347</v>
      </c>
      <c r="F49" s="117"/>
      <c r="G49" s="122"/>
      <c r="H49" s="4"/>
    </row>
    <row r="50" spans="1:8" ht="15.95" customHeight="1">
      <c r="A50" s="1"/>
      <c r="B50" s="10"/>
      <c r="C50" s="8"/>
      <c r="D50" s="118"/>
      <c r="E50" s="114"/>
      <c r="F50" s="117"/>
      <c r="G50" s="122"/>
      <c r="H50" s="4"/>
    </row>
    <row r="51" spans="1:8" ht="15.95" customHeight="1">
      <c r="A51" s="1">
        <v>24</v>
      </c>
      <c r="B51" s="3" t="s">
        <v>123</v>
      </c>
      <c r="C51" s="7"/>
      <c r="D51" s="114" t="s">
        <v>340</v>
      </c>
      <c r="E51" s="114"/>
      <c r="F51" s="117"/>
      <c r="G51" s="122"/>
      <c r="H51" s="4"/>
    </row>
    <row r="52" spans="1:8" ht="15.95" customHeight="1">
      <c r="A52" s="1"/>
      <c r="B52" s="9"/>
      <c r="E52" s="114"/>
      <c r="F52" s="117"/>
      <c r="G52" s="119"/>
      <c r="H52" s="4"/>
    </row>
    <row r="53" spans="1:8" ht="15.95" customHeight="1">
      <c r="A53" s="1">
        <v>25</v>
      </c>
      <c r="B53" s="3" t="s">
        <v>131</v>
      </c>
      <c r="C53" s="3"/>
      <c r="E53" s="114"/>
      <c r="F53" s="117"/>
      <c r="G53" s="114" t="s">
        <v>355</v>
      </c>
    </row>
    <row r="54" spans="1:8" ht="15.95" customHeight="1">
      <c r="A54" s="1"/>
      <c r="B54" s="4"/>
      <c r="C54" s="5"/>
      <c r="E54" s="114"/>
      <c r="F54" s="117"/>
    </row>
    <row r="55" spans="1:8" ht="15.95" customHeight="1">
      <c r="A55" s="1">
        <v>26</v>
      </c>
      <c r="B55" s="226" t="s">
        <v>261</v>
      </c>
      <c r="C55" s="227"/>
      <c r="D55" s="116"/>
      <c r="E55" s="114"/>
      <c r="F55" s="117"/>
    </row>
    <row r="56" spans="1:8" ht="15.95" customHeight="1">
      <c r="A56" s="1"/>
      <c r="B56" s="9"/>
      <c r="D56" s="117"/>
      <c r="E56" s="114"/>
      <c r="F56" s="117"/>
    </row>
    <row r="57" spans="1:8" ht="15.95" customHeight="1">
      <c r="A57" s="1">
        <v>27</v>
      </c>
      <c r="B57" t="s">
        <v>134</v>
      </c>
      <c r="D57" s="117"/>
      <c r="E57" s="116" t="s">
        <v>348</v>
      </c>
      <c r="F57" s="117"/>
    </row>
    <row r="58" spans="1:8" ht="15.95" customHeight="1">
      <c r="A58" s="1"/>
      <c r="B58" s="10"/>
      <c r="C58" s="8"/>
      <c r="D58" s="118"/>
      <c r="E58" s="117"/>
      <c r="F58" s="117"/>
    </row>
    <row r="59" spans="1:8" ht="15.95" customHeight="1">
      <c r="A59" s="1">
        <v>28</v>
      </c>
      <c r="B59" s="3" t="s">
        <v>137</v>
      </c>
      <c r="C59" s="7"/>
      <c r="D59" s="114" t="s">
        <v>340</v>
      </c>
      <c r="E59" s="117"/>
      <c r="F59" s="117"/>
    </row>
    <row r="60" spans="1:8" ht="15.95" customHeight="1">
      <c r="A60" s="1"/>
      <c r="B60" s="12"/>
      <c r="E60" s="117"/>
      <c r="F60" s="118"/>
    </row>
    <row r="61" spans="1:8" ht="15.95" customHeight="1">
      <c r="A61" s="1">
        <v>29</v>
      </c>
      <c r="B61" t="s">
        <v>122</v>
      </c>
      <c r="E61" s="117"/>
      <c r="F61" s="114" t="s">
        <v>353</v>
      </c>
    </row>
    <row r="62" spans="1:8" ht="15.95" customHeight="1">
      <c r="A62" s="1"/>
      <c r="B62" s="10"/>
      <c r="C62" s="8"/>
      <c r="E62" s="117"/>
      <c r="F62" s="114"/>
    </row>
    <row r="63" spans="1:8" ht="15.95" customHeight="1">
      <c r="A63" s="1">
        <v>30</v>
      </c>
      <c r="B63" s="226" t="s">
        <v>261</v>
      </c>
      <c r="C63" s="227"/>
      <c r="D63" s="116"/>
      <c r="E63" s="117"/>
    </row>
    <row r="64" spans="1:8" ht="15.95" customHeight="1">
      <c r="A64" s="1"/>
      <c r="B64" s="9"/>
      <c r="D64" s="117"/>
      <c r="E64" s="118"/>
    </row>
    <row r="65" spans="1:5" ht="15.95" customHeight="1">
      <c r="A65" s="1">
        <v>31</v>
      </c>
      <c r="B65" s="226" t="s">
        <v>261</v>
      </c>
      <c r="C65" s="226"/>
      <c r="D65" s="117"/>
      <c r="E65" s="114" t="s">
        <v>348</v>
      </c>
    </row>
    <row r="66" spans="1:5" ht="15.95" customHeight="1">
      <c r="A66" s="1"/>
      <c r="B66" s="10"/>
      <c r="C66" s="8"/>
      <c r="D66" s="118"/>
      <c r="E66" s="114"/>
    </row>
    <row r="67" spans="1:5" ht="15.95" customHeight="1">
      <c r="A67" s="1">
        <v>32</v>
      </c>
      <c r="B67" s="3" t="s">
        <v>124</v>
      </c>
      <c r="C67" s="7"/>
    </row>
    <row r="68" spans="1:5" ht="9.75" customHeight="1">
      <c r="A68" s="1"/>
      <c r="B68" s="9"/>
    </row>
    <row r="69" spans="1:5">
      <c r="A69" s="1"/>
      <c r="B69" s="234" t="s">
        <v>430</v>
      </c>
      <c r="C69" s="234"/>
    </row>
    <row r="70" spans="1:5" ht="8.25" customHeight="1">
      <c r="A70" s="1"/>
      <c r="B70" s="4"/>
    </row>
    <row r="71" spans="1:5" ht="15">
      <c r="A71" s="33" t="s">
        <v>330</v>
      </c>
    </row>
  </sheetData>
  <mergeCells count="11">
    <mergeCell ref="B69:C69"/>
    <mergeCell ref="A2:G2"/>
    <mergeCell ref="A1:H1"/>
    <mergeCell ref="B6:C6"/>
    <mergeCell ref="B8:C8"/>
    <mergeCell ref="B65:C65"/>
    <mergeCell ref="B16:C16"/>
    <mergeCell ref="B32:C32"/>
    <mergeCell ref="B38:C38"/>
    <mergeCell ref="B55:C55"/>
    <mergeCell ref="B63:C63"/>
  </mergeCells>
  <pageMargins left="0.19685039370078741" right="3.937007874015748E-2" top="0.35433070866141736" bottom="0.1181102362204724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36"/>
  <sheetViews>
    <sheetView topLeftCell="A16" zoomScale="85" zoomScaleNormal="85" workbookViewId="0">
      <selection activeCell="A36" sqref="A36"/>
    </sheetView>
  </sheetViews>
  <sheetFormatPr defaultRowHeight="14.25"/>
  <cols>
    <col min="1" max="1" width="6.5" customWidth="1"/>
    <col min="3" max="3" width="48" customWidth="1"/>
    <col min="4" max="4" width="18.625" customWidth="1"/>
    <col min="5" max="5" width="16.75" style="114" customWidth="1"/>
    <col min="6" max="6" width="16.625" style="114" customWidth="1"/>
    <col min="7" max="7" width="14.75" style="114" customWidth="1"/>
    <col min="9" max="9" width="7.375" customWidth="1"/>
  </cols>
  <sheetData>
    <row r="2" spans="1:7" ht="17.25" customHeight="1">
      <c r="A2" s="230" t="s">
        <v>19</v>
      </c>
      <c r="B2" s="230"/>
      <c r="C2" s="230"/>
      <c r="D2" s="230"/>
      <c r="E2" s="230"/>
      <c r="F2" s="230"/>
      <c r="G2" s="230"/>
    </row>
    <row r="3" spans="1:7" ht="6.75" customHeight="1"/>
    <row r="4" spans="1:7" ht="17.100000000000001" customHeight="1">
      <c r="A4" s="1">
        <v>1</v>
      </c>
      <c r="B4" s="3" t="s">
        <v>145</v>
      </c>
      <c r="C4" s="3"/>
    </row>
    <row r="5" spans="1:7" ht="17.100000000000001" customHeight="1">
      <c r="A5" s="1"/>
      <c r="B5" s="4"/>
      <c r="C5" s="5"/>
      <c r="D5" s="114"/>
    </row>
    <row r="6" spans="1:7" ht="17.100000000000001" customHeight="1">
      <c r="A6" s="1">
        <v>2</v>
      </c>
      <c r="B6" s="226" t="s">
        <v>261</v>
      </c>
      <c r="C6" s="227"/>
      <c r="D6" s="116"/>
    </row>
    <row r="7" spans="1:7" ht="13.5" customHeight="1">
      <c r="A7" s="1"/>
      <c r="B7" s="9"/>
      <c r="D7" s="117"/>
    </row>
    <row r="8" spans="1:7" ht="17.100000000000001" customHeight="1">
      <c r="A8" s="1">
        <v>3</v>
      </c>
      <c r="B8" t="s">
        <v>150</v>
      </c>
      <c r="D8" s="117"/>
      <c r="E8" s="116" t="s">
        <v>326</v>
      </c>
    </row>
    <row r="9" spans="1:7" ht="17.100000000000001" customHeight="1">
      <c r="A9" s="1"/>
      <c r="B9" s="10"/>
      <c r="C9" s="8"/>
      <c r="D9" s="118"/>
      <c r="E9" s="117"/>
    </row>
    <row r="10" spans="1:7" ht="17.100000000000001" customHeight="1">
      <c r="A10" s="1">
        <v>4</v>
      </c>
      <c r="B10" s="3" t="s">
        <v>154</v>
      </c>
      <c r="C10" s="7"/>
      <c r="D10" s="114" t="s">
        <v>321</v>
      </c>
      <c r="E10" s="117"/>
    </row>
    <row r="11" spans="1:7" ht="17.100000000000001" customHeight="1">
      <c r="A11" s="1"/>
      <c r="B11" s="12"/>
      <c r="D11" s="114"/>
      <c r="E11" s="117"/>
    </row>
    <row r="12" spans="1:7" ht="17.100000000000001" customHeight="1">
      <c r="A12" s="1">
        <v>5</v>
      </c>
      <c r="B12" t="s">
        <v>144</v>
      </c>
      <c r="D12" s="114"/>
      <c r="E12" s="117"/>
      <c r="F12" s="116" t="s">
        <v>341</v>
      </c>
    </row>
    <row r="13" spans="1:7" ht="17.100000000000001" customHeight="1">
      <c r="A13" s="1"/>
      <c r="B13" s="10"/>
      <c r="C13" s="8"/>
      <c r="D13" s="114"/>
      <c r="E13" s="117"/>
      <c r="F13" s="117"/>
    </row>
    <row r="14" spans="1:7" ht="17.100000000000001" customHeight="1">
      <c r="A14" s="1">
        <v>6</v>
      </c>
      <c r="B14" s="3" t="s">
        <v>152</v>
      </c>
      <c r="C14" s="7"/>
      <c r="D14" s="116" t="s">
        <v>322</v>
      </c>
      <c r="E14" s="117"/>
      <c r="F14" s="117"/>
    </row>
    <row r="15" spans="1:7" ht="17.100000000000001" customHeight="1">
      <c r="A15" s="1"/>
      <c r="B15" s="9"/>
      <c r="D15" s="117"/>
      <c r="E15" s="118"/>
      <c r="F15" s="117"/>
    </row>
    <row r="16" spans="1:7" ht="17.100000000000001" customHeight="1">
      <c r="A16" s="1">
        <v>7</v>
      </c>
      <c r="B16" t="s">
        <v>143</v>
      </c>
      <c r="D16" s="117"/>
      <c r="E16" s="114" t="s">
        <v>326</v>
      </c>
      <c r="F16" s="117"/>
    </row>
    <row r="17" spans="1:9" ht="17.100000000000001" customHeight="1">
      <c r="A17" s="1"/>
      <c r="B17" s="10"/>
      <c r="C17" s="8"/>
      <c r="D17" s="118"/>
      <c r="F17" s="117"/>
    </row>
    <row r="18" spans="1:9" ht="17.100000000000001" customHeight="1">
      <c r="A18" s="1">
        <v>8</v>
      </c>
      <c r="B18" s="3" t="s">
        <v>140</v>
      </c>
      <c r="C18" s="7"/>
      <c r="D18" s="114" t="s">
        <v>322</v>
      </c>
      <c r="F18" s="117"/>
    </row>
    <row r="19" spans="1:9" ht="17.100000000000001" customHeight="1">
      <c r="A19" s="1"/>
      <c r="B19" s="9"/>
      <c r="D19" s="114"/>
      <c r="F19" s="117"/>
      <c r="G19" s="119"/>
    </row>
    <row r="20" spans="1:9" ht="17.100000000000001" customHeight="1">
      <c r="A20" s="1">
        <v>9</v>
      </c>
      <c r="B20" s="3" t="s">
        <v>142</v>
      </c>
      <c r="C20" s="3"/>
      <c r="D20" s="114"/>
      <c r="F20" s="117"/>
      <c r="G20" s="201" t="s">
        <v>417</v>
      </c>
      <c r="H20" s="4"/>
      <c r="I20" s="4"/>
    </row>
    <row r="21" spans="1:9" ht="17.100000000000001" customHeight="1">
      <c r="A21" s="1"/>
      <c r="B21" s="4"/>
      <c r="C21" s="5"/>
      <c r="D21" s="114"/>
      <c r="F21" s="117"/>
      <c r="G21" s="122"/>
      <c r="H21" s="4"/>
      <c r="I21" s="4"/>
    </row>
    <row r="22" spans="1:9" ht="17.100000000000001" customHeight="1">
      <c r="A22" s="1">
        <v>10</v>
      </c>
      <c r="B22" s="3" t="s">
        <v>141</v>
      </c>
      <c r="C22" s="7"/>
      <c r="D22" s="116" t="s">
        <v>322</v>
      </c>
      <c r="F22" s="117"/>
      <c r="G22" s="122"/>
      <c r="H22" s="4"/>
      <c r="I22" s="4"/>
    </row>
    <row r="23" spans="1:9" ht="17.100000000000001" customHeight="1">
      <c r="A23" s="1"/>
      <c r="B23" s="9"/>
      <c r="D23" s="117"/>
      <c r="F23" s="117"/>
      <c r="G23" s="122"/>
      <c r="H23" s="4"/>
      <c r="I23" s="4"/>
    </row>
    <row r="24" spans="1:9" ht="17.100000000000001" customHeight="1">
      <c r="A24" s="1">
        <v>11</v>
      </c>
      <c r="B24" t="s">
        <v>146</v>
      </c>
      <c r="D24" s="117"/>
      <c r="E24" s="116" t="s">
        <v>326</v>
      </c>
      <c r="F24" s="117"/>
      <c r="G24" s="122"/>
      <c r="H24" s="4"/>
      <c r="I24" s="4"/>
    </row>
    <row r="25" spans="1:9" ht="17.100000000000001" customHeight="1">
      <c r="A25" s="1"/>
      <c r="B25" s="10"/>
      <c r="C25" s="8"/>
      <c r="D25" s="118"/>
      <c r="E25" s="117"/>
      <c r="F25" s="117"/>
      <c r="G25" s="122"/>
      <c r="H25" s="4"/>
      <c r="I25" s="4"/>
    </row>
    <row r="26" spans="1:9" ht="17.100000000000001" customHeight="1">
      <c r="A26" s="1">
        <v>12</v>
      </c>
      <c r="B26" s="3" t="s">
        <v>148</v>
      </c>
      <c r="C26" s="7"/>
      <c r="D26" s="114" t="s">
        <v>322</v>
      </c>
      <c r="E26" s="117"/>
      <c r="F26" s="117"/>
      <c r="G26" s="122"/>
      <c r="H26" s="4"/>
      <c r="I26" s="4"/>
    </row>
    <row r="27" spans="1:9" ht="17.100000000000001" customHeight="1">
      <c r="A27" s="1"/>
      <c r="B27" s="12"/>
      <c r="D27" s="114"/>
      <c r="E27" s="117"/>
      <c r="F27" s="118"/>
      <c r="G27" s="122"/>
      <c r="H27" s="4"/>
      <c r="I27" s="4"/>
    </row>
    <row r="28" spans="1:9" ht="17.100000000000001" customHeight="1">
      <c r="A28" s="1">
        <v>13</v>
      </c>
      <c r="B28" t="s">
        <v>153</v>
      </c>
      <c r="D28" s="114"/>
      <c r="E28" s="117"/>
      <c r="F28" s="114" t="s">
        <v>341</v>
      </c>
      <c r="G28" s="122"/>
      <c r="H28" s="4"/>
      <c r="I28" s="4"/>
    </row>
    <row r="29" spans="1:9" ht="17.100000000000001" customHeight="1">
      <c r="A29" s="1"/>
      <c r="B29" s="10"/>
      <c r="C29" s="8"/>
      <c r="D29" s="114"/>
      <c r="E29" s="117"/>
      <c r="G29" s="122"/>
      <c r="H29" s="4"/>
      <c r="I29" s="4"/>
    </row>
    <row r="30" spans="1:9" ht="17.100000000000001" customHeight="1">
      <c r="A30" s="1">
        <v>14</v>
      </c>
      <c r="B30" s="3" t="s">
        <v>151</v>
      </c>
      <c r="C30" s="7"/>
      <c r="D30" s="116" t="s">
        <v>322</v>
      </c>
      <c r="E30" s="117"/>
      <c r="G30" s="122"/>
      <c r="H30" s="4"/>
      <c r="I30" s="4"/>
    </row>
    <row r="31" spans="1:9" ht="17.100000000000001" customHeight="1">
      <c r="A31" s="1"/>
      <c r="B31" s="9"/>
      <c r="D31" s="117"/>
      <c r="E31" s="118"/>
      <c r="G31" s="122"/>
      <c r="H31" s="4"/>
      <c r="I31" s="4"/>
    </row>
    <row r="32" spans="1:9" ht="17.100000000000001" customHeight="1">
      <c r="A32" s="1">
        <v>15</v>
      </c>
      <c r="B32" t="s">
        <v>149</v>
      </c>
      <c r="D32" s="117"/>
      <c r="E32" s="114" t="s">
        <v>326</v>
      </c>
      <c r="G32" s="122"/>
      <c r="H32" s="4"/>
      <c r="I32" s="4"/>
    </row>
    <row r="33" spans="1:9" ht="17.100000000000001" customHeight="1">
      <c r="A33" s="1"/>
      <c r="B33" s="10"/>
      <c r="C33" s="8"/>
      <c r="D33" s="118"/>
      <c r="G33" s="122"/>
      <c r="H33" s="4"/>
      <c r="I33" s="4"/>
    </row>
    <row r="34" spans="1:9" ht="17.100000000000001" customHeight="1">
      <c r="A34" s="1">
        <v>16</v>
      </c>
      <c r="B34" s="3" t="s">
        <v>147</v>
      </c>
      <c r="C34" s="7"/>
      <c r="D34" s="114" t="s">
        <v>322</v>
      </c>
      <c r="G34" s="122"/>
      <c r="H34" s="4"/>
      <c r="I34" s="4"/>
    </row>
    <row r="35" spans="1:9" ht="6.75" customHeight="1">
      <c r="A35" s="1"/>
      <c r="B35" s="9"/>
      <c r="G35" s="122"/>
      <c r="H35" s="4"/>
      <c r="I35" s="4"/>
    </row>
    <row r="36" spans="1:9" ht="16.5">
      <c r="A36" s="33" t="s">
        <v>330</v>
      </c>
      <c r="B36" s="9"/>
    </row>
  </sheetData>
  <mergeCells count="2">
    <mergeCell ref="B6:C6"/>
    <mergeCell ref="A2:G2"/>
  </mergeCells>
  <pageMargins left="0.19685039370078741" right="0" top="0.23622047244094491" bottom="0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7</vt:i4>
      </vt:variant>
    </vt:vector>
  </HeadingPairs>
  <TitlesOfParts>
    <vt:vector size="32" baseType="lpstr">
      <vt:lpstr>Đơn nam &lt;30</vt:lpstr>
      <vt:lpstr>Đơn nữ &lt;30</vt:lpstr>
      <vt:lpstr>Đôi nam &lt;30</vt:lpstr>
      <vt:lpstr>Đôi nữ &lt;30</vt:lpstr>
      <vt:lpstr>Đôi nam nữ &lt;30</vt:lpstr>
      <vt:lpstr>đôi nam 31 - 35</vt:lpstr>
      <vt:lpstr>Đôi nữ 31 - 35</vt:lpstr>
      <vt:lpstr>Đôi nam nữ 31 - 35</vt:lpstr>
      <vt:lpstr>Đôi nam 36 - 40</vt:lpstr>
      <vt:lpstr>Đôi nữ 36 - 40</vt:lpstr>
      <vt:lpstr>Đôi nam nữ 36 - 40</vt:lpstr>
      <vt:lpstr>Đôi nam 41 - 45</vt:lpstr>
      <vt:lpstr>Đôi nữ 41 - 45</vt:lpstr>
      <vt:lpstr>Đôi nam nữ 41 - 45</vt:lpstr>
      <vt:lpstr>Đôi nam 46 - 50</vt:lpstr>
      <vt:lpstr>Đôi nữ 46 - 50</vt:lpstr>
      <vt:lpstr>Đôi nam nữ 46 -50</vt:lpstr>
      <vt:lpstr>Đôi nam 51 - 55</vt:lpstr>
      <vt:lpstr>Đôi nữ 51 - 55</vt:lpstr>
      <vt:lpstr>Đôi nam nữ 51 - 55</vt:lpstr>
      <vt:lpstr>Đôi nam &gt;55</vt:lpstr>
      <vt:lpstr>Đôi nam LĐ &lt;50</vt:lpstr>
      <vt:lpstr>Đôi nam nữ Lãnh đạo &lt;50</vt:lpstr>
      <vt:lpstr>Đôi nam LĐ &gt;51</vt:lpstr>
      <vt:lpstr>Đôi nam nữ LĐ &gt;51</vt:lpstr>
      <vt:lpstr>'đôi nam 31 - 35'!Print_Titles</vt:lpstr>
      <vt:lpstr>'Đôi nam 41 - 45'!Print_Titles</vt:lpstr>
      <vt:lpstr>'Đôi nam nữ &lt;30'!Print_Titles</vt:lpstr>
      <vt:lpstr>'Đôi nam nữ 31 - 35'!Print_Titles</vt:lpstr>
      <vt:lpstr>'Đôi nam nữ 36 - 40'!Print_Titles</vt:lpstr>
      <vt:lpstr>'Đôi nam nữ 41 - 45'!Print_Titles</vt:lpstr>
      <vt:lpstr>'Đơn nam &lt;30'!Print_Titles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</cp:lastModifiedBy>
  <cp:lastPrinted>2019-11-01T13:49:46Z</cp:lastPrinted>
  <dcterms:created xsi:type="dcterms:W3CDTF">2019-10-30T07:34:32Z</dcterms:created>
  <dcterms:modified xsi:type="dcterms:W3CDTF">2019-11-01T15:41:08Z</dcterms:modified>
</cp:coreProperties>
</file>