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5600" windowHeight="7470" activeTab="6"/>
  </bookViews>
  <sheets>
    <sheet name="ĐÔI NAM 34" sheetId="1" r:id="rId1"/>
    <sheet name="ĐÔI NỮ 34" sheetId="2" r:id="rId2"/>
    <sheet name="ĐÔI NAM NỮ 34" sheetId="3" r:id="rId3"/>
    <sheet name="ĐÔI NAM 35-45" sheetId="4" r:id="rId4"/>
    <sheet name="ĐÔI NỮ 35-45" sheetId="5" r:id="rId5"/>
    <sheet name="ĐÔI NAM NỮ 35-45" sheetId="6" r:id="rId6"/>
    <sheet name="ĐÔI NAM 46 " sheetId="7" r:id="rId7"/>
    <sheet name="ĐÔI NỮ 46" sheetId="8" r:id="rId8"/>
    <sheet name="ĐÔI NAM NỮ 46" sheetId="9" r:id="rId9"/>
    <sheet name="ĐÔI NAM LĐ" sheetId="10" r:id="rId10"/>
    <sheet name="Sheet11" sheetId="11" r:id="rId11"/>
    <sheet name="Sheet1" sheetId="12" r:id="rId12"/>
    <sheet name="Sheet2" sheetId="13" r:id="rId13"/>
    <sheet name="Sheet3" sheetId="14" r:id="rId14"/>
  </sheets>
  <calcPr calcId="145621"/>
</workbook>
</file>

<file path=xl/calcChain.xml><?xml version="1.0" encoding="utf-8"?>
<calcChain xmlns="http://schemas.openxmlformats.org/spreadsheetml/2006/main">
  <c r="F20" i="7" l="1"/>
  <c r="F22" i="7"/>
  <c r="D22" i="7"/>
  <c r="F21" i="7"/>
  <c r="D21" i="7"/>
  <c r="D20" i="7"/>
  <c r="R18" i="7"/>
  <c r="P18" i="7"/>
  <c r="U18" i="7" s="1"/>
  <c r="I18" i="7"/>
  <c r="R17" i="7"/>
  <c r="P17" i="7"/>
  <c r="U17" i="7" s="1"/>
  <c r="O17" i="7"/>
  <c r="J18" i="7" s="1"/>
  <c r="M17" i="7"/>
  <c r="L18" i="7" s="1"/>
  <c r="I17" i="7"/>
  <c r="R16" i="7"/>
  <c r="P16" i="7"/>
  <c r="U16" i="7" s="1"/>
  <c r="O16" i="7"/>
  <c r="G18" i="7" s="1"/>
  <c r="S18" i="7" s="1"/>
  <c r="M16" i="7"/>
  <c r="W16" i="7" s="1"/>
  <c r="L16" i="7"/>
  <c r="S16" i="7" s="1"/>
  <c r="V16" i="7" s="1"/>
  <c r="Y16" i="7" s="1"/>
  <c r="F12" i="7"/>
  <c r="D12" i="7"/>
  <c r="F11" i="7"/>
  <c r="D11" i="7"/>
  <c r="F10" i="7"/>
  <c r="D10" i="7"/>
  <c r="R8" i="7"/>
  <c r="P8" i="7"/>
  <c r="U8" i="7" s="1"/>
  <c r="I8" i="7"/>
  <c r="R7" i="7"/>
  <c r="P7" i="7"/>
  <c r="U7" i="7" s="1"/>
  <c r="O7" i="7"/>
  <c r="J8" i="7" s="1"/>
  <c r="M7" i="7"/>
  <c r="L8" i="7" s="1"/>
  <c r="I7" i="7"/>
  <c r="R6" i="7"/>
  <c r="P6" i="7"/>
  <c r="U6" i="7" s="1"/>
  <c r="O6" i="7"/>
  <c r="G8" i="7" s="1"/>
  <c r="S8" i="7" s="1"/>
  <c r="M6" i="7"/>
  <c r="W6" i="7" s="1"/>
  <c r="L6" i="7"/>
  <c r="S6" i="7" s="1"/>
  <c r="V6" i="7" s="1"/>
  <c r="Y6" i="7" s="1"/>
  <c r="X18" i="7" l="1"/>
  <c r="X8" i="7"/>
  <c r="T18" i="7"/>
  <c r="V18" i="7" s="1"/>
  <c r="Y18" i="7" s="1"/>
  <c r="W18" i="7"/>
  <c r="T8" i="7"/>
  <c r="V8" i="7" s="1"/>
  <c r="Y8" i="7" s="1"/>
  <c r="W8" i="7"/>
  <c r="T16" i="7"/>
  <c r="X16" i="7"/>
  <c r="T7" i="7"/>
  <c r="X7" i="7"/>
  <c r="T17" i="7"/>
  <c r="X17" i="7"/>
  <c r="G7" i="7"/>
  <c r="G17" i="7"/>
  <c r="T6" i="7"/>
  <c r="X6" i="7"/>
  <c r="F31" i="14"/>
  <c r="D31" i="14"/>
  <c r="F30" i="14"/>
  <c r="D30" i="14"/>
  <c r="F29" i="14"/>
  <c r="D29" i="14"/>
  <c r="F28" i="14"/>
  <c r="D28" i="14"/>
  <c r="F27" i="14"/>
  <c r="D27" i="14"/>
  <c r="F26" i="14"/>
  <c r="D26" i="14"/>
  <c r="L24" i="14"/>
  <c r="J24" i="14"/>
  <c r="R22" i="14" s="1"/>
  <c r="R23" i="14"/>
  <c r="M24" i="14" s="1"/>
  <c r="U24" i="14" s="1"/>
  <c r="P23" i="14"/>
  <c r="U23" i="14" s="1"/>
  <c r="L23" i="14"/>
  <c r="G23" i="14"/>
  <c r="W23" i="14" s="1"/>
  <c r="P22" i="14"/>
  <c r="O22" i="14"/>
  <c r="J23" i="14" s="1"/>
  <c r="T23" i="14" s="1"/>
  <c r="M22" i="14"/>
  <c r="T22" i="14" s="1"/>
  <c r="I22" i="14"/>
  <c r="X22" i="14" s="1"/>
  <c r="R21" i="14"/>
  <c r="G24" i="14" s="1"/>
  <c r="P21" i="14"/>
  <c r="I24" i="14" s="1"/>
  <c r="X24" i="14" s="1"/>
  <c r="O21" i="14"/>
  <c r="M21" i="14"/>
  <c r="I23" i="14" s="1"/>
  <c r="X23" i="14" s="1"/>
  <c r="L21" i="14"/>
  <c r="S21" i="14" s="1"/>
  <c r="J21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L9" i="14"/>
  <c r="J9" i="14"/>
  <c r="R7" i="14" s="1"/>
  <c r="R8" i="14"/>
  <c r="M9" i="14" s="1"/>
  <c r="U9" i="14" s="1"/>
  <c r="P8" i="14"/>
  <c r="U8" i="14" s="1"/>
  <c r="L8" i="14"/>
  <c r="G8" i="14"/>
  <c r="P7" i="14"/>
  <c r="O7" i="14"/>
  <c r="J8" i="14" s="1"/>
  <c r="M7" i="14"/>
  <c r="R6" i="14"/>
  <c r="G9" i="14" s="1"/>
  <c r="P6" i="14"/>
  <c r="I9" i="14" s="1"/>
  <c r="X9" i="14" s="1"/>
  <c r="O6" i="14"/>
  <c r="M6" i="14"/>
  <c r="I8" i="14" s="1"/>
  <c r="L6" i="14"/>
  <c r="X6" i="14" s="1"/>
  <c r="J6" i="14"/>
  <c r="I7" i="14" s="1"/>
  <c r="F22" i="13"/>
  <c r="D22" i="13"/>
  <c r="F21" i="13"/>
  <c r="D21" i="13"/>
  <c r="F20" i="13"/>
  <c r="D20" i="13"/>
  <c r="R18" i="13"/>
  <c r="P18" i="13"/>
  <c r="U18" i="13" s="1"/>
  <c r="G18" i="13"/>
  <c r="S18" i="13" s="1"/>
  <c r="R17" i="13"/>
  <c r="P17" i="13"/>
  <c r="U17" i="13" s="1"/>
  <c r="O17" i="13"/>
  <c r="J18" i="13" s="1"/>
  <c r="M17" i="13"/>
  <c r="L18" i="13" s="1"/>
  <c r="I17" i="13"/>
  <c r="X17" i="13" s="1"/>
  <c r="S16" i="13"/>
  <c r="R16" i="13"/>
  <c r="P16" i="13"/>
  <c r="U16" i="13" s="1"/>
  <c r="O16" i="13"/>
  <c r="X16" i="13" s="1"/>
  <c r="M16" i="13"/>
  <c r="I18" i="13" s="1"/>
  <c r="L16" i="13"/>
  <c r="G17" i="13" s="1"/>
  <c r="F12" i="13"/>
  <c r="D12" i="13"/>
  <c r="F11" i="13"/>
  <c r="D11" i="13"/>
  <c r="F10" i="13"/>
  <c r="D10" i="13"/>
  <c r="R8" i="13"/>
  <c r="P8" i="13"/>
  <c r="U8" i="13" s="1"/>
  <c r="G8" i="13"/>
  <c r="S8" i="13" s="1"/>
  <c r="R7" i="13"/>
  <c r="P7" i="13"/>
  <c r="U7" i="13" s="1"/>
  <c r="O7" i="13"/>
  <c r="J8" i="13" s="1"/>
  <c r="M7" i="13"/>
  <c r="L8" i="13" s="1"/>
  <c r="I7" i="13"/>
  <c r="X7" i="13" s="1"/>
  <c r="S6" i="13"/>
  <c r="R6" i="13"/>
  <c r="P6" i="13"/>
  <c r="U6" i="13" s="1"/>
  <c r="O6" i="13"/>
  <c r="X6" i="13" s="1"/>
  <c r="M6" i="13"/>
  <c r="I8" i="13" s="1"/>
  <c r="L6" i="13"/>
  <c r="G7" i="13" s="1"/>
  <c r="F22" i="12"/>
  <c r="D22" i="12"/>
  <c r="F21" i="12"/>
  <c r="D21" i="12"/>
  <c r="F20" i="12"/>
  <c r="D20" i="12"/>
  <c r="R18" i="12"/>
  <c r="P18" i="12"/>
  <c r="U18" i="12" s="1"/>
  <c r="I18" i="12"/>
  <c r="R17" i="12"/>
  <c r="P17" i="12"/>
  <c r="O17" i="12"/>
  <c r="J18" i="12" s="1"/>
  <c r="M17" i="12"/>
  <c r="L18" i="12" s="1"/>
  <c r="I17" i="12"/>
  <c r="R16" i="12"/>
  <c r="P16" i="12"/>
  <c r="U16" i="12" s="1"/>
  <c r="O16" i="12"/>
  <c r="G18" i="12" s="1"/>
  <c r="S18" i="12" s="1"/>
  <c r="M16" i="12"/>
  <c r="W16" i="12" s="1"/>
  <c r="L16" i="12"/>
  <c r="S16" i="12" s="1"/>
  <c r="F12" i="12"/>
  <c r="D12" i="12"/>
  <c r="F11" i="12"/>
  <c r="D11" i="12"/>
  <c r="F10" i="12"/>
  <c r="D10" i="12"/>
  <c r="R8" i="12"/>
  <c r="P8" i="12"/>
  <c r="R7" i="12"/>
  <c r="P7" i="12"/>
  <c r="O7" i="12"/>
  <c r="J8" i="12" s="1"/>
  <c r="M7" i="12"/>
  <c r="L8" i="12" s="1"/>
  <c r="I7" i="12"/>
  <c r="R6" i="12"/>
  <c r="P6" i="12"/>
  <c r="O6" i="12"/>
  <c r="G8" i="12" s="1"/>
  <c r="M6" i="12"/>
  <c r="W6" i="12" s="1"/>
  <c r="L6" i="12"/>
  <c r="S6" i="12" s="1"/>
  <c r="W17" i="7" l="1"/>
  <c r="S17" i="7"/>
  <c r="V17" i="7" s="1"/>
  <c r="Y17" i="7" s="1"/>
  <c r="W7" i="7"/>
  <c r="S7" i="7"/>
  <c r="V7" i="7" s="1"/>
  <c r="Y7" i="7" s="1"/>
  <c r="S8" i="12"/>
  <c r="U6" i="12"/>
  <c r="U8" i="12"/>
  <c r="U17" i="12"/>
  <c r="I8" i="12"/>
  <c r="U7" i="12"/>
  <c r="W9" i="14"/>
  <c r="S9" i="14"/>
  <c r="V9" i="14" s="1"/>
  <c r="X8" i="14"/>
  <c r="S8" i="14"/>
  <c r="T8" i="14"/>
  <c r="W8" i="14"/>
  <c r="X7" i="14"/>
  <c r="U7" i="14"/>
  <c r="W24" i="14"/>
  <c r="S24" i="14"/>
  <c r="U22" i="14"/>
  <c r="U6" i="14"/>
  <c r="G22" i="14"/>
  <c r="T24" i="14"/>
  <c r="T9" i="14"/>
  <c r="W21" i="14"/>
  <c r="S6" i="14"/>
  <c r="V6" i="14" s="1"/>
  <c r="X21" i="14"/>
  <c r="T7" i="14"/>
  <c r="G7" i="14"/>
  <c r="W6" i="14"/>
  <c r="T21" i="14"/>
  <c r="T6" i="14"/>
  <c r="U21" i="14"/>
  <c r="V21" i="14" s="1"/>
  <c r="S23" i="14"/>
  <c r="V23" i="14" s="1"/>
  <c r="V18" i="13"/>
  <c r="W7" i="13"/>
  <c r="S7" i="13"/>
  <c r="V7" i="13" s="1"/>
  <c r="T8" i="13"/>
  <c r="V8" i="13" s="1"/>
  <c r="W8" i="13"/>
  <c r="W17" i="13"/>
  <c r="S17" i="13"/>
  <c r="T18" i="13"/>
  <c r="W18" i="13"/>
  <c r="X8" i="13"/>
  <c r="X18" i="13"/>
  <c r="W6" i="13"/>
  <c r="W16" i="13"/>
  <c r="T6" i="13"/>
  <c r="V6" i="13" s="1"/>
  <c r="Y6" i="13" s="1"/>
  <c r="T16" i="13"/>
  <c r="V16" i="13" s="1"/>
  <c r="Y16" i="13" s="1"/>
  <c r="T7" i="13"/>
  <c r="T17" i="13"/>
  <c r="V6" i="12"/>
  <c r="X18" i="12"/>
  <c r="X8" i="12"/>
  <c r="T18" i="12"/>
  <c r="V18" i="12" s="1"/>
  <c r="W18" i="12"/>
  <c r="T8" i="12"/>
  <c r="W8" i="12"/>
  <c r="V16" i="12"/>
  <c r="T6" i="12"/>
  <c r="X6" i="12"/>
  <c r="T16" i="12"/>
  <c r="X16" i="12"/>
  <c r="T7" i="12"/>
  <c r="X7" i="12"/>
  <c r="T17" i="12"/>
  <c r="X17" i="12"/>
  <c r="G7" i="12"/>
  <c r="G17" i="12"/>
  <c r="V8" i="12" l="1"/>
  <c r="Y8" i="12" s="1"/>
  <c r="Y23" i="14"/>
  <c r="W22" i="14"/>
  <c r="S22" i="14"/>
  <c r="V22" i="14" s="1"/>
  <c r="Y9" i="14"/>
  <c r="W7" i="14"/>
  <c r="S7" i="14"/>
  <c r="V7" i="14" s="1"/>
  <c r="V8" i="14"/>
  <c r="Y8" i="14" s="1"/>
  <c r="V24" i="14"/>
  <c r="Y24" i="14" s="1"/>
  <c r="Y8" i="13"/>
  <c r="Y18" i="13"/>
  <c r="V17" i="13"/>
  <c r="Y17" i="13" s="1"/>
  <c r="Y7" i="13"/>
  <c r="Y18" i="12"/>
  <c r="W17" i="12"/>
  <c r="S17" i="12"/>
  <c r="V17" i="12" s="1"/>
  <c r="Y17" i="12" s="1"/>
  <c r="W7" i="12"/>
  <c r="S7" i="12"/>
  <c r="V7" i="12" s="1"/>
  <c r="Y7" i="12" s="1"/>
  <c r="Y22" i="14" l="1"/>
  <c r="Y21" i="14"/>
  <c r="Y7" i="14"/>
  <c r="Y6" i="14"/>
  <c r="Y6" i="12"/>
  <c r="Y16" i="12"/>
  <c r="F16" i="11" l="1"/>
  <c r="D16" i="11"/>
  <c r="F15" i="11"/>
  <c r="D15" i="11"/>
  <c r="F14" i="11"/>
  <c r="D14" i="11"/>
  <c r="F13" i="11"/>
  <c r="D13" i="11"/>
  <c r="F12" i="11"/>
  <c r="D12" i="11"/>
  <c r="F11" i="11"/>
  <c r="D11" i="11"/>
  <c r="L9" i="11"/>
  <c r="J9" i="11"/>
  <c r="R7" i="11" s="1"/>
  <c r="R8" i="11"/>
  <c r="M9" i="11" s="1"/>
  <c r="U9" i="11" s="1"/>
  <c r="P8" i="11"/>
  <c r="U8" i="11" s="1"/>
  <c r="L8" i="11"/>
  <c r="G8" i="11"/>
  <c r="P7" i="11"/>
  <c r="U7" i="11" s="1"/>
  <c r="O7" i="11"/>
  <c r="J8" i="11" s="1"/>
  <c r="T8" i="11" s="1"/>
  <c r="M7" i="11"/>
  <c r="T7" i="11" s="1"/>
  <c r="I7" i="11"/>
  <c r="X7" i="11" s="1"/>
  <c r="R6" i="11"/>
  <c r="G9" i="11" s="1"/>
  <c r="P6" i="11"/>
  <c r="I9" i="11" s="1"/>
  <c r="X9" i="11" s="1"/>
  <c r="O6" i="11"/>
  <c r="M6" i="11"/>
  <c r="W6" i="11" s="1"/>
  <c r="L6" i="11"/>
  <c r="G7" i="11" s="1"/>
  <c r="J6" i="11"/>
  <c r="F16" i="10"/>
  <c r="D16" i="10"/>
  <c r="F15" i="10"/>
  <c r="D15" i="10"/>
  <c r="F14" i="10"/>
  <c r="D14" i="10"/>
  <c r="F13" i="10"/>
  <c r="D13" i="10"/>
  <c r="F12" i="10"/>
  <c r="D12" i="10"/>
  <c r="F11" i="10"/>
  <c r="D11" i="10"/>
  <c r="L9" i="10"/>
  <c r="J9" i="10"/>
  <c r="T9" i="10" s="1"/>
  <c r="R8" i="10"/>
  <c r="M9" i="10" s="1"/>
  <c r="U9" i="10" s="1"/>
  <c r="P8" i="10"/>
  <c r="U8" i="10" s="1"/>
  <c r="L8" i="10"/>
  <c r="G8" i="10"/>
  <c r="P7" i="10"/>
  <c r="O7" i="10"/>
  <c r="J8" i="10" s="1"/>
  <c r="T8" i="10" s="1"/>
  <c r="M7" i="10"/>
  <c r="T7" i="10" s="1"/>
  <c r="I7" i="10"/>
  <c r="R6" i="10"/>
  <c r="G9" i="10" s="1"/>
  <c r="P6" i="10"/>
  <c r="I9" i="10" s="1"/>
  <c r="X9" i="10" s="1"/>
  <c r="O6" i="10"/>
  <c r="M6" i="10"/>
  <c r="I8" i="10" s="1"/>
  <c r="X8" i="10" s="1"/>
  <c r="L6" i="10"/>
  <c r="S6" i="10" s="1"/>
  <c r="J6" i="10"/>
  <c r="W7" i="11" l="1"/>
  <c r="S7" i="11"/>
  <c r="V7" i="11" s="1"/>
  <c r="W9" i="11"/>
  <c r="S9" i="11"/>
  <c r="V9" i="11" s="1"/>
  <c r="W8" i="11"/>
  <c r="T9" i="11"/>
  <c r="S6" i="11"/>
  <c r="T6" i="11"/>
  <c r="X6" i="11"/>
  <c r="I8" i="11"/>
  <c r="X8" i="11" s="1"/>
  <c r="U6" i="11"/>
  <c r="S8" i="11"/>
  <c r="V8" i="11" s="1"/>
  <c r="V6" i="10"/>
  <c r="W9" i="10"/>
  <c r="S9" i="10"/>
  <c r="V9" i="10" s="1"/>
  <c r="W8" i="10"/>
  <c r="G7" i="10"/>
  <c r="W6" i="10"/>
  <c r="R7" i="10"/>
  <c r="U7" i="10" s="1"/>
  <c r="T6" i="10"/>
  <c r="X6" i="10"/>
  <c r="U6" i="10"/>
  <c r="S8" i="10"/>
  <c r="V8" i="10" s="1"/>
  <c r="Y8" i="11" l="1"/>
  <c r="V6" i="11"/>
  <c r="Y6" i="11" s="1"/>
  <c r="X7" i="10"/>
  <c r="W7" i="10"/>
  <c r="S7" i="10"/>
  <c r="V7" i="10" s="1"/>
  <c r="Y7" i="10" s="1"/>
  <c r="Y7" i="11" l="1"/>
  <c r="Y9" i="11"/>
  <c r="Y8" i="10"/>
  <c r="Y6" i="10"/>
  <c r="Y9" i="10"/>
  <c r="F12" i="8" l="1"/>
  <c r="D12" i="8"/>
  <c r="F11" i="8"/>
  <c r="D11" i="8"/>
  <c r="F10" i="8"/>
  <c r="D10" i="8"/>
  <c r="R8" i="8"/>
  <c r="P8" i="8"/>
  <c r="U8" i="8" s="1"/>
  <c r="I8" i="8"/>
  <c r="R7" i="8"/>
  <c r="P7" i="8"/>
  <c r="U7" i="8" s="1"/>
  <c r="O7" i="8"/>
  <c r="J8" i="8" s="1"/>
  <c r="M7" i="8"/>
  <c r="L8" i="8" s="1"/>
  <c r="R6" i="8"/>
  <c r="P6" i="8"/>
  <c r="U6" i="8" s="1"/>
  <c r="O6" i="8"/>
  <c r="G8" i="8" s="1"/>
  <c r="S8" i="8" s="1"/>
  <c r="M6" i="8"/>
  <c r="L6" i="8"/>
  <c r="G7" i="8" s="1"/>
  <c r="J6" i="8"/>
  <c r="I7" i="8" s="1"/>
  <c r="X7" i="8" s="1"/>
  <c r="X8" i="8" l="1"/>
  <c r="T8" i="8"/>
  <c r="V8" i="8" s="1"/>
  <c r="W8" i="8"/>
  <c r="W7" i="8"/>
  <c r="S7" i="8"/>
  <c r="T6" i="8"/>
  <c r="T7" i="8"/>
  <c r="X6" i="8"/>
  <c r="S6" i="8"/>
  <c r="W6" i="8"/>
  <c r="Y8" i="8" l="1"/>
  <c r="V6" i="8"/>
  <c r="V7" i="8"/>
  <c r="Y7" i="8" s="1"/>
  <c r="Y6" i="8" l="1"/>
</calcChain>
</file>

<file path=xl/sharedStrings.xml><?xml version="1.0" encoding="utf-8"?>
<sst xmlns="http://schemas.openxmlformats.org/spreadsheetml/2006/main" count="549" uniqueCount="206">
  <si>
    <t xml:space="preserve">                 NỘI DUNG: ĐÔI NAM 35 - 45</t>
  </si>
  <si>
    <t>X</t>
  </si>
  <si>
    <t>HOÀNH + PHƯƠNG (ĐHSP)</t>
  </si>
  <si>
    <t>TÚ + HƯNG (ĐHSP)</t>
  </si>
  <si>
    <t>ĐỨC + QUYỀN (ĐHSP)</t>
  </si>
  <si>
    <t>TÙNG + TIẾN (ĐHBK)</t>
  </si>
  <si>
    <t>NHÂN + VINH (ĐHBK)</t>
  </si>
  <si>
    <t>NGỌC TÙNG + LUẬN (ĐHBK)</t>
  </si>
  <si>
    <t>NAM + HOÀI (ĐHSPKT)</t>
  </si>
  <si>
    <t>NAM THẮNG + HOÀNG THẮNG (ĐHSPKT)</t>
  </si>
  <si>
    <t>THẾ + NAM (CQ ĐHĐN)</t>
  </si>
  <si>
    <t>VIỆT + HẢI (CQ ĐHĐN)</t>
  </si>
  <si>
    <t>DŨNG + ĐẠT (CQ ĐHĐN</t>
  </si>
  <si>
    <t xml:space="preserve">                 NỘI DUNG: ĐÔI NAM 34 TRỞ XUỐNG</t>
  </si>
  <si>
    <t xml:space="preserve">                 NỘI DUNG: ĐÔI NỮ 34 TRỞ XUỐNG</t>
  </si>
  <si>
    <t>NGUYÊN + PHƯƠNG (ĐHSP)</t>
  </si>
  <si>
    <t>CHÂU + YẾN (ĐHBK)</t>
  </si>
  <si>
    <t>THỦY + NHI (ĐHBK)</t>
  </si>
  <si>
    <t>MỸ + TRANG (ĐHSPKT)</t>
  </si>
  <si>
    <t>DUNG + HIỀN (CQ ĐHĐN)</t>
  </si>
  <si>
    <t>LIÊN + HÀ (CQ ĐHĐN)</t>
  </si>
  <si>
    <t xml:space="preserve">                 NỘI DUNG: ĐÔI NAM NỮ 34 TRỞ XUỐNG</t>
  </si>
  <si>
    <t>TÙNG + CHÂU (ĐHBK)</t>
  </si>
  <si>
    <t>TIẾN + YẾN (ĐHBK)</t>
  </si>
  <si>
    <t>NGỌC + THỦY (ĐHBK)</t>
  </si>
  <si>
    <t>NAM + MỸ (ĐH SPKT)</t>
  </si>
  <si>
    <t>HOÀI + TRANG (ĐH SPKT)</t>
  </si>
  <si>
    <t>HIỆP + THU (ĐHKT)</t>
  </si>
  <si>
    <t>PHỤNG + SƯƠNG (ĐHKT)</t>
  </si>
  <si>
    <t>THẾ + DUNG (CQ ĐHĐN)</t>
  </si>
  <si>
    <t>ĐẠT + HIỀN (CQ ĐHĐN)</t>
  </si>
  <si>
    <t>DŨNG + LIÊN (CQ ĐHĐN)</t>
  </si>
  <si>
    <t>BÌNH + TUẤN (ĐHSP)</t>
  </si>
  <si>
    <t>HUY + MẠNH (ĐHSP)</t>
  </si>
  <si>
    <t>VĨ + PHƯƠNG (ĐHSP)</t>
  </si>
  <si>
    <t>THẮNG + TRÌ (ĐHBK)</t>
  </si>
  <si>
    <t>HY + DUY (ĐHBK)</t>
  </si>
  <si>
    <t>PHÁT + CHƯƠNG (ĐH SPKT)</t>
  </si>
  <si>
    <t>THÀNH + VINH (ĐH SPKT)</t>
  </si>
  <si>
    <t>TÍN + CƯỜNG (ĐHKT)</t>
  </si>
  <si>
    <t>NAM + TRUNG (ĐHNN)</t>
  </si>
  <si>
    <t>PHỤNG + HƯNG (CQ ĐHĐN)</t>
  </si>
  <si>
    <t>SƠN + PHƯƠNG (CQ ĐHĐN)</t>
  </si>
  <si>
    <t xml:space="preserve">                 NỘI DUNG: ĐÔI NỮ 35 - 45</t>
  </si>
  <si>
    <t>DIỆU + HẰNG (ĐHSP)</t>
  </si>
  <si>
    <t>MINH + MƯỜI (ĐHSP)</t>
  </si>
  <si>
    <t>HẠNH + THỦY (ĐHBK)</t>
  </si>
  <si>
    <t>THANH + CHÂU (ĐHBK)</t>
  </si>
  <si>
    <t>HỒNG + ĐĂNG (ĐH SPKT)</t>
  </si>
  <si>
    <t>GIANG + ĐẰNG (ĐHKT)</t>
  </si>
  <si>
    <t>THẢO + THU (ĐHNN)</t>
  </si>
  <si>
    <t>KHA + VY (ĐHNN)</t>
  </si>
  <si>
    <t>BÌNH + HẰNG (ĐHSP)</t>
  </si>
  <si>
    <t>TUẤN + MINH (ĐHSP)</t>
  </si>
  <si>
    <t>MẠNH + DIỆU (ĐHSP)</t>
  </si>
  <si>
    <t>THẮNG + HẠNH (ĐHBK)</t>
  </si>
  <si>
    <t>DUY + THỦY (ĐHBK)</t>
  </si>
  <si>
    <t>TRÌ + THANH (ĐHBK)</t>
  </si>
  <si>
    <t>NGỌC + HỒNG (ĐH SPKT)</t>
  </si>
  <si>
    <t>THÀNH + ĐĂNG (ĐH SPKT)</t>
  </si>
  <si>
    <t>CƯỜNG + ĐẰNG (ĐHKT)</t>
  </si>
  <si>
    <t>TÍN + GIANG (ĐHKT)</t>
  </si>
  <si>
    <t>NAM + VY (ĐHNN)</t>
  </si>
  <si>
    <t>TRUNG + THU (ĐHNN)</t>
  </si>
  <si>
    <t>KỲ + TRÂM (CQ ĐHĐN)</t>
  </si>
  <si>
    <t xml:space="preserve">                 NỘI DUNG: ĐÔI NAM NỮ 35 - 45</t>
  </si>
  <si>
    <t xml:space="preserve">                 NỘI DUNG: ĐÔI NAM 46 TRỞ LÊN</t>
  </si>
  <si>
    <t>DŨNG + CHUNG (ĐHSP)</t>
  </si>
  <si>
    <t>HUẤN + TOÀN (ĐHBK)</t>
  </si>
  <si>
    <t>SANH + CƯỜNG (ĐH SPKT)</t>
  </si>
  <si>
    <t>HÙNG + TRƯỜNG (CQ ĐHĐN)</t>
  </si>
  <si>
    <t>DŨNG + ĐỀ (CQ ĐHĐN)</t>
  </si>
  <si>
    <t>HƯNG + KINH (CQ ĐHĐN)</t>
  </si>
  <si>
    <t>TT</t>
  </si>
  <si>
    <t xml:space="preserve">BẢNG </t>
  </si>
  <si>
    <t>Điểm</t>
  </si>
  <si>
    <t>T</t>
  </si>
  <si>
    <t>/B</t>
  </si>
  <si>
    <t>XH</t>
  </si>
  <si>
    <t>-</t>
  </si>
  <si>
    <t>MS</t>
  </si>
  <si>
    <t>Giờ</t>
  </si>
  <si>
    <t>Ngày</t>
  </si>
  <si>
    <t>KQ</t>
  </si>
  <si>
    <t xml:space="preserve">                 NỘI DUNG: ĐÔI NỮ 46 TRỞ LÊN</t>
  </si>
  <si>
    <t>Sân</t>
  </si>
  <si>
    <t>AN + PHƯƠNG (ĐHBK)</t>
  </si>
  <si>
    <t>HÀ + ĐƯỜNG (ĐHKT)</t>
  </si>
  <si>
    <t>THỜI + THỦY (ĐHNN)</t>
  </si>
  <si>
    <t xml:space="preserve">                 NỘI DUNG: ĐÔI NAM NỮ 46 TRỞ LÊN</t>
  </si>
  <si>
    <t>NAM + Ý (ĐHBK)</t>
  </si>
  <si>
    <t>HUẤN + PHƯƠNG (ĐHBK)</t>
  </si>
  <si>
    <t>TOÀN + AN (ĐHBK)</t>
  </si>
  <si>
    <t>CHÂU + HƯỜNG (CQ ĐHĐN)</t>
  </si>
  <si>
    <t xml:space="preserve">                 NỘI DUNG: ĐÔI NAM LÃNH ĐẠO</t>
  </si>
  <si>
    <t xml:space="preserve"> B</t>
  </si>
  <si>
    <t>CHUNG + TUẤN (ĐHSP)</t>
  </si>
  <si>
    <t>NGỌC + SỸ (ĐH SPKT)</t>
  </si>
  <si>
    <t>KIM TUẤN + ANH TUẤN (ĐHKT)</t>
  </si>
  <si>
    <t>AN + KỲ (CQ ĐHĐN)</t>
  </si>
  <si>
    <t>NHƯ + THỦY (ĐHNN)</t>
  </si>
  <si>
    <t>GIẢI CẦU LÔNG ĐẠI HỘI TDTT CBVC - ĐHĐN LẦN V -2018</t>
  </si>
  <si>
    <t>BẢNG A</t>
  </si>
  <si>
    <t>MST</t>
  </si>
  <si>
    <t>BẢNG B</t>
  </si>
  <si>
    <t>1A</t>
  </si>
  <si>
    <t>2B</t>
  </si>
  <si>
    <t>1B</t>
  </si>
  <si>
    <t>2A</t>
  </si>
  <si>
    <t>Tranh hạng 3</t>
  </si>
  <si>
    <t>Chung kết:</t>
  </si>
  <si>
    <t xml:space="preserve"> BẢNG B</t>
  </si>
  <si>
    <t>PHƯƠNG + PHƯƠNG (ĐHSP)</t>
  </si>
  <si>
    <t>HOÀNH + NGUYÊN (ĐHSP)</t>
  </si>
  <si>
    <t>PHỤNG + HIỆP (ĐHKT)</t>
  </si>
  <si>
    <t>HẢI + HIẾU (ĐHKT)</t>
  </si>
  <si>
    <t>SƠN + HÀ (ĐHKT)</t>
  </si>
  <si>
    <t>SƯƠNG +THU (ĐHKT)</t>
  </si>
  <si>
    <t>GẢI CẦU LÔNG ĐẠI HỘI TDTT CBVC - ĐHĐN LẦN V -2018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</si>
  <si>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</si>
  <si>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</si>
  <si>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</si>
  <si>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</si>
  <si>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</si>
  <si>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</si>
  <si>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</si>
  <si>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</si>
  <si>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</si>
  <si>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A11</t>
  </si>
  <si>
    <t>B1</t>
  </si>
  <si>
    <t>B2</t>
  </si>
  <si>
    <t>B3</t>
  </si>
  <si>
    <t>B4</t>
  </si>
  <si>
    <t>B5</t>
  </si>
  <si>
    <t>B7</t>
  </si>
  <si>
    <t>Tranh hạng 3 (B6):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</si>
  <si>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</si>
  <si>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</si>
  <si>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</si>
  <si>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</si>
  <si>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</si>
  <si>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</si>
  <si>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</si>
  <si>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</si>
  <si>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</si>
  <si>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</si>
  <si>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Tranh hạng 3 (C11)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</si>
  <si>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</si>
  <si>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</si>
  <si>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</si>
  <si>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</si>
  <si>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</si>
  <si>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</si>
  <si>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</si>
  <si>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</si>
  <si>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</si>
  <si>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</si>
  <si>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D11</t>
  </si>
  <si>
    <t>Tranh hạng 3 (D10):</t>
  </si>
  <si>
    <t>E1</t>
  </si>
  <si>
    <t>E2</t>
  </si>
  <si>
    <t>E3</t>
  </si>
  <si>
    <t>E4</t>
  </si>
  <si>
    <t>E5</t>
  </si>
  <si>
    <t>E6</t>
  </si>
  <si>
    <t>E8</t>
  </si>
  <si>
    <t>Tranh hạng 3 (E7):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</si>
  <si>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</si>
  <si>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</si>
  <si>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</si>
  <si>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</si>
  <si>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</si>
  <si>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</si>
  <si>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</si>
  <si>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</si>
  <si>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</si>
  <si>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</si>
  <si>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</si>
  <si>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F13</t>
  </si>
  <si>
    <t>Tranh hạng 3 (F12):</t>
  </si>
  <si>
    <t>G1</t>
  </si>
  <si>
    <t>G2</t>
  </si>
  <si>
    <t>G3</t>
  </si>
  <si>
    <t>G4</t>
  </si>
  <si>
    <t>G5</t>
  </si>
  <si>
    <t>G6</t>
  </si>
  <si>
    <t xml:space="preserve"> G7</t>
  </si>
  <si>
    <t>G8</t>
  </si>
  <si>
    <t>H1</t>
  </si>
  <si>
    <t>H2</t>
  </si>
  <si>
    <t>H3</t>
  </si>
  <si>
    <t>I1</t>
  </si>
  <si>
    <t>I2</t>
  </si>
  <si>
    <t>I3</t>
  </si>
  <si>
    <t>I5</t>
  </si>
  <si>
    <t>Tranh hạng 3 (I4):</t>
  </si>
  <si>
    <t>J1</t>
  </si>
  <si>
    <t>J2</t>
  </si>
  <si>
    <t>J3</t>
  </si>
  <si>
    <t>J4</t>
  </si>
  <si>
    <t>J5</t>
  </si>
  <si>
    <t>J6</t>
  </si>
  <si>
    <t>* Thời gian thi đấu: Sáng: 7h30, Chiều: 14h00</t>
  </si>
  <si>
    <t>A10</t>
  </si>
  <si>
    <t>A13</t>
  </si>
  <si>
    <t>Tranh hạng 3 (A12):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</si>
</sst>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mbria"/>
      <family val="1"/>
      <charset val="163"/>
      <scheme val="maj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</font>
    <font>
      <sz val="11"/>
      <color theme="0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Cambria"/>
      <family val="1"/>
      <charset val="163"/>
      <scheme val="major"/>
    </font>
    <font>
      <sz val="11"/>
      <name val="Times New Roman"/>
      <family val="1"/>
      <charset val="163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indexed="9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charset val="163"/>
      <scheme val="major"/>
    </font>
    <font>
      <sz val="11"/>
      <color theme="1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413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6" xfId="0" applyFont="1" applyBorder="1"/>
    <xf numFmtId="0" fontId="7" fillId="0" borderId="10" xfId="0" applyFont="1" applyBorder="1"/>
    <xf numFmtId="0" fontId="7" fillId="0" borderId="5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8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17" xfId="0" applyFont="1" applyBorder="1" applyAlignment="1">
      <alignment horizontal="right"/>
    </xf>
    <xf numFmtId="0" fontId="10" fillId="0" borderId="17" xfId="0" quotePrefix="1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/>
    <xf numFmtId="0" fontId="11" fillId="0" borderId="24" xfId="0" applyFont="1" applyBorder="1" applyAlignment="1">
      <alignment horizontal="right"/>
    </xf>
    <xf numFmtId="0" fontId="11" fillId="0" borderId="26" xfId="0" applyFont="1" applyBorder="1" applyAlignment="1">
      <alignment horizontal="left"/>
    </xf>
    <xf numFmtId="0" fontId="11" fillId="0" borderId="31" xfId="0" quotePrefix="1" applyNumberFormat="1" applyFont="1" applyBorder="1" applyAlignment="1"/>
    <xf numFmtId="0" fontId="11" fillId="0" borderId="25" xfId="0" applyNumberFormat="1" applyFont="1" applyBorder="1" applyAlignment="1">
      <alignment horizontal="center"/>
    </xf>
    <xf numFmtId="0" fontId="11" fillId="0" borderId="26" xfId="0" quotePrefix="1" applyNumberFormat="1" applyFont="1" applyBorder="1" applyAlignment="1">
      <alignment horizontal="left"/>
    </xf>
    <xf numFmtId="0" fontId="11" fillId="0" borderId="24" xfId="0" quotePrefix="1" applyFont="1" applyBorder="1" applyAlignment="1">
      <alignment horizontal="left"/>
    </xf>
    <xf numFmtId="0" fontId="11" fillId="0" borderId="26" xfId="0" quotePrefix="1" applyFont="1" applyBorder="1" applyAlignment="1">
      <alignment horizontal="left"/>
    </xf>
    <xf numFmtId="0" fontId="11" fillId="0" borderId="32" xfId="0" quotePrefix="1" applyNumberFormat="1" applyFont="1" applyBorder="1" applyAlignment="1"/>
    <xf numFmtId="0" fontId="11" fillId="0" borderId="33" xfId="0" applyNumberFormat="1" applyFont="1" applyBorder="1" applyAlignment="1">
      <alignment horizontal="center"/>
    </xf>
    <xf numFmtId="0" fontId="11" fillId="0" borderId="34" xfId="0" quotePrefix="1" applyNumberFormat="1" applyFont="1" applyBorder="1" applyAlignment="1">
      <alignment horizontal="left"/>
    </xf>
    <xf numFmtId="0" fontId="11" fillId="0" borderId="35" xfId="0" quotePrefix="1" applyFont="1" applyBorder="1" applyAlignment="1">
      <alignment horizontal="left"/>
    </xf>
    <xf numFmtId="16" fontId="11" fillId="0" borderId="33" xfId="0" applyNumberFormat="1" applyFont="1" applyBorder="1" applyAlignment="1">
      <alignment horizontal="center"/>
    </xf>
    <xf numFmtId="0" fontId="11" fillId="0" borderId="34" xfId="0" quotePrefix="1" applyFont="1" applyBorder="1" applyAlignment="1">
      <alignment horizontal="left"/>
    </xf>
    <xf numFmtId="0" fontId="10" fillId="0" borderId="18" xfId="0" applyFont="1" applyBorder="1" applyAlignment="1"/>
    <xf numFmtId="0" fontId="10" fillId="0" borderId="20" xfId="0" applyFont="1" applyBorder="1" applyAlignment="1"/>
    <xf numFmtId="0" fontId="17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/>
    <xf numFmtId="0" fontId="14" fillId="0" borderId="24" xfId="0" applyFont="1" applyBorder="1" applyAlignment="1">
      <alignment horizontal="right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14" fillId="0" borderId="24" xfId="0" applyFont="1" applyBorder="1" applyAlignment="1"/>
    <xf numFmtId="0" fontId="14" fillId="0" borderId="26" xfId="0" applyFont="1" applyBorder="1" applyAlignment="1"/>
    <xf numFmtId="0" fontId="14" fillId="0" borderId="23" xfId="0" applyFont="1" applyBorder="1" applyAlignment="1"/>
    <xf numFmtId="0" fontId="14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4" fillId="0" borderId="30" xfId="0" applyFont="1" applyBorder="1" applyAlignment="1">
      <alignment horizontal="center"/>
    </xf>
    <xf numFmtId="0" fontId="17" fillId="0" borderId="35" xfId="0" applyFont="1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/>
    <xf numFmtId="0" fontId="14" fillId="0" borderId="35" xfId="0" applyFont="1" applyBorder="1" applyAlignment="1">
      <alignment horizontal="right"/>
    </xf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36" xfId="0" applyFont="1" applyBorder="1" applyAlignment="1"/>
    <xf numFmtId="0" fontId="14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6" fillId="0" borderId="9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9" fillId="0" borderId="15" xfId="0" applyFont="1" applyBorder="1" applyAlignment="1"/>
    <xf numFmtId="0" fontId="19" fillId="0" borderId="15" xfId="0" applyFont="1" applyBorder="1" applyAlignment="1">
      <alignment horizontal="center"/>
    </xf>
    <xf numFmtId="0" fontId="19" fillId="0" borderId="9" xfId="0" applyFont="1" applyBorder="1" applyAlignment="1"/>
    <xf numFmtId="0" fontId="19" fillId="0" borderId="6" xfId="0" applyFont="1" applyBorder="1" applyAlignment="1">
      <alignment horizontal="left"/>
    </xf>
    <xf numFmtId="0" fontId="19" fillId="0" borderId="44" xfId="0" applyFont="1" applyBorder="1" applyAlignment="1"/>
    <xf numFmtId="0" fontId="16" fillId="0" borderId="31" xfId="0" quotePrefix="1" applyNumberFormat="1" applyFont="1" applyBorder="1" applyAlignment="1"/>
    <xf numFmtId="0" fontId="16" fillId="0" borderId="25" xfId="0" applyNumberFormat="1" applyFont="1" applyBorder="1" applyAlignment="1">
      <alignment horizontal="center"/>
    </xf>
    <xf numFmtId="0" fontId="16" fillId="0" borderId="26" xfId="0" quotePrefix="1" applyNumberFormat="1" applyFont="1" applyBorder="1" applyAlignment="1">
      <alignment horizontal="left"/>
    </xf>
    <xf numFmtId="0" fontId="16" fillId="0" borderId="24" xfId="0" quotePrefix="1" applyFont="1" applyBorder="1" applyAlignment="1">
      <alignment horizontal="left"/>
    </xf>
    <xf numFmtId="0" fontId="16" fillId="0" borderId="26" xfId="0" quotePrefix="1" applyFont="1" applyBorder="1" applyAlignment="1">
      <alignment horizontal="left"/>
    </xf>
    <xf numFmtId="0" fontId="19" fillId="0" borderId="24" xfId="0" applyFont="1" applyBorder="1" applyAlignment="1"/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/>
    <xf numFmtId="0" fontId="19" fillId="0" borderId="23" xfId="0" applyFont="1" applyBorder="1" applyAlignment="1"/>
    <xf numFmtId="0" fontId="19" fillId="0" borderId="23" xfId="0" applyFont="1" applyBorder="1" applyAlignment="1">
      <alignment horizontal="center"/>
    </xf>
    <xf numFmtId="0" fontId="19" fillId="0" borderId="30" xfId="0" applyFont="1" applyBorder="1" applyAlignment="1"/>
    <xf numFmtId="16" fontId="16" fillId="0" borderId="25" xfId="0" applyNumberFormat="1" applyFont="1" applyBorder="1" applyAlignment="1">
      <alignment horizontal="center"/>
    </xf>
    <xf numFmtId="0" fontId="16" fillId="0" borderId="32" xfId="0" quotePrefix="1" applyNumberFormat="1" applyFont="1" applyBorder="1" applyAlignment="1"/>
    <xf numFmtId="0" fontId="16" fillId="0" borderId="33" xfId="0" applyNumberFormat="1" applyFont="1" applyBorder="1" applyAlignment="1">
      <alignment horizontal="center"/>
    </xf>
    <xf numFmtId="0" fontId="16" fillId="0" borderId="34" xfId="0" quotePrefix="1" applyNumberFormat="1" applyFont="1" applyBorder="1" applyAlignment="1">
      <alignment horizontal="left"/>
    </xf>
    <xf numFmtId="0" fontId="16" fillId="0" borderId="35" xfId="0" quotePrefix="1" applyFont="1" applyBorder="1" applyAlignment="1">
      <alignment horizontal="left"/>
    </xf>
    <xf numFmtId="0" fontId="16" fillId="0" borderId="34" xfId="0" quotePrefix="1" applyFont="1" applyBorder="1" applyAlignment="1">
      <alignment horizontal="left"/>
    </xf>
    <xf numFmtId="0" fontId="19" fillId="0" borderId="35" xfId="0" applyFont="1" applyBorder="1" applyAlignment="1"/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/>
    <xf numFmtId="0" fontId="19" fillId="0" borderId="36" xfId="0" applyFont="1" applyBorder="1" applyAlignment="1"/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/>
    <xf numFmtId="0" fontId="19" fillId="0" borderId="25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39" xfId="0" applyBorder="1"/>
    <xf numFmtId="0" fontId="10" fillId="0" borderId="17" xfId="0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0" fillId="0" borderId="24" xfId="0" applyFont="1" applyBorder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31" xfId="0" quotePrefix="1" applyNumberFormat="1" applyFont="1" applyBorder="1" applyAlignment="1">
      <alignment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26" xfId="0" quotePrefix="1" applyNumberFormat="1" applyFont="1" applyBorder="1" applyAlignment="1">
      <alignment horizontal="left" vertical="center"/>
    </xf>
    <xf numFmtId="0" fontId="11" fillId="0" borderId="24" xfId="0" quotePrefix="1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quotePrefix="1" applyFont="1" applyBorder="1" applyAlignment="1">
      <alignment horizontal="left" vertical="center"/>
    </xf>
    <xf numFmtId="0" fontId="11" fillId="0" borderId="32" xfId="0" quotePrefix="1" applyNumberFormat="1" applyFont="1" applyBorder="1" applyAlignment="1">
      <alignment vertical="center"/>
    </xf>
    <xf numFmtId="0" fontId="11" fillId="0" borderId="33" xfId="0" applyNumberFormat="1" applyFont="1" applyBorder="1" applyAlignment="1">
      <alignment horizontal="center" vertical="center"/>
    </xf>
    <xf numFmtId="0" fontId="11" fillId="0" borderId="34" xfId="0" quotePrefix="1" applyNumberFormat="1" applyFont="1" applyBorder="1" applyAlignment="1">
      <alignment horizontal="left" vertical="center"/>
    </xf>
    <xf numFmtId="0" fontId="11" fillId="0" borderId="35" xfId="0" quotePrefix="1" applyFont="1" applyBorder="1" applyAlignment="1">
      <alignment horizontal="left" vertical="center"/>
    </xf>
    <xf numFmtId="16" fontId="11" fillId="0" borderId="33" xfId="0" applyNumberFormat="1" applyFont="1" applyBorder="1" applyAlignment="1">
      <alignment horizontal="center" vertical="center"/>
    </xf>
    <xf numFmtId="0" fontId="11" fillId="0" borderId="34" xfId="0" quotePrefix="1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3" xfId="0" applyFont="1" applyBorder="1" applyAlignment="1"/>
    <xf numFmtId="0" fontId="12" fillId="0" borderId="9" xfId="0" applyFont="1" applyBorder="1" applyAlignment="1"/>
    <xf numFmtId="0" fontId="12" fillId="0" borderId="1" xfId="0" applyFont="1" applyBorder="1" applyAlignment="1"/>
    <xf numFmtId="0" fontId="12" fillId="0" borderId="6" xfId="0" applyFont="1" applyBorder="1" applyAlignment="1"/>
    <xf numFmtId="0" fontId="12" fillId="0" borderId="8" xfId="0" applyFont="1" applyBorder="1" applyAlignment="1">
      <alignment horizontal="left"/>
    </xf>
    <xf numFmtId="0" fontId="12" fillId="0" borderId="4" xfId="0" applyFont="1" applyBorder="1" applyAlignment="1"/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2" fillId="0" borderId="0" xfId="0" quotePrefix="1" applyNumberFormat="1" applyFont="1" applyBorder="1" applyAlignment="1"/>
    <xf numFmtId="0" fontId="12" fillId="0" borderId="0" xfId="0" quotePrefix="1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4" xfId="0" quotePrefix="1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6" xfId="0" quotePrefix="1" applyFont="1" applyBorder="1" applyAlignment="1">
      <alignment horizontal="left"/>
    </xf>
    <xf numFmtId="16" fontId="12" fillId="0" borderId="0" xfId="0" quotePrefix="1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0" xfId="0" applyFont="1" applyAlignment="1"/>
    <xf numFmtId="0" fontId="12" fillId="0" borderId="1" xfId="0" quotePrefix="1" applyFont="1" applyBorder="1" applyAlignment="1">
      <alignment horizontal="left"/>
    </xf>
    <xf numFmtId="16" fontId="12" fillId="0" borderId="1" xfId="0" quotePrefix="1" applyNumberFormat="1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9" fillId="0" borderId="9" xfId="0" applyFont="1" applyBorder="1"/>
    <xf numFmtId="0" fontId="9" fillId="0" borderId="0" xfId="0" applyFont="1" applyAlignment="1">
      <alignment horizontal="left"/>
    </xf>
    <xf numFmtId="0" fontId="23" fillId="0" borderId="0" xfId="0" applyFont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2" fillId="0" borderId="0" xfId="0" applyFont="1"/>
    <xf numFmtId="0" fontId="24" fillId="0" borderId="1" xfId="0" applyFont="1" applyBorder="1"/>
    <xf numFmtId="0" fontId="24" fillId="0" borderId="0" xfId="0" applyFont="1"/>
    <xf numFmtId="0" fontId="24" fillId="0" borderId="2" xfId="0" applyFont="1" applyBorder="1"/>
    <xf numFmtId="0" fontId="24" fillId="0" borderId="3" xfId="0" applyFont="1" applyBorder="1"/>
    <xf numFmtId="0" fontId="24" fillId="0" borderId="0" xfId="0" applyFont="1" applyBorder="1"/>
    <xf numFmtId="0" fontId="24" fillId="0" borderId="4" xfId="0" applyFont="1" applyBorder="1"/>
    <xf numFmtId="0" fontId="24" fillId="0" borderId="5" xfId="0" applyFont="1" applyBorder="1"/>
    <xf numFmtId="0" fontId="24" fillId="0" borderId="6" xfId="0" applyFont="1" applyBorder="1"/>
    <xf numFmtId="0" fontId="24" fillId="0" borderId="7" xfId="0" applyFont="1" applyBorder="1"/>
    <xf numFmtId="0" fontId="24" fillId="0" borderId="1" xfId="0" applyFont="1" applyBorder="1" applyAlignment="1">
      <alignment horizontal="left"/>
    </xf>
    <xf numFmtId="0" fontId="24" fillId="0" borderId="1" xfId="0" applyFont="1" applyBorder="1" applyAlignment="1"/>
    <xf numFmtId="0" fontId="24" fillId="0" borderId="0" xfId="0" applyFont="1" applyAlignment="1">
      <alignment horizontal="left"/>
    </xf>
    <xf numFmtId="0" fontId="25" fillId="0" borderId="0" xfId="0" applyFont="1"/>
    <xf numFmtId="0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" fontId="10" fillId="0" borderId="0" xfId="0" quotePrefix="1" applyNumberFormat="1" applyFont="1" applyBorder="1" applyAlignment="1">
      <alignment horizontal="left"/>
    </xf>
    <xf numFmtId="0" fontId="10" fillId="0" borderId="3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" fontId="10" fillId="0" borderId="1" xfId="0" quotePrefix="1" applyNumberFormat="1" applyFont="1" applyBorder="1" applyAlignment="1">
      <alignment horizontal="left"/>
    </xf>
    <xf numFmtId="0" fontId="10" fillId="0" borderId="6" xfId="0" applyFont="1" applyBorder="1" applyAlignment="1"/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6" fillId="0" borderId="24" xfId="0" applyFont="1" applyBorder="1" applyAlignment="1">
      <alignment horizontal="right"/>
    </xf>
    <xf numFmtId="0" fontId="26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left"/>
    </xf>
    <xf numFmtId="0" fontId="26" fillId="0" borderId="24" xfId="0" applyFont="1" applyBorder="1" applyAlignment="1"/>
    <xf numFmtId="0" fontId="26" fillId="0" borderId="26" xfId="0" applyFont="1" applyBorder="1" applyAlignment="1"/>
    <xf numFmtId="0" fontId="26" fillId="0" borderId="23" xfId="0" applyFont="1" applyBorder="1" applyAlignment="1"/>
    <xf numFmtId="0" fontId="26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left"/>
    </xf>
    <xf numFmtId="0" fontId="26" fillId="0" borderId="30" xfId="0" applyFont="1" applyBorder="1" applyAlignment="1">
      <alignment horizontal="center"/>
    </xf>
    <xf numFmtId="0" fontId="10" fillId="0" borderId="23" xfId="0" applyFont="1" applyBorder="1" applyAlignment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/>
    <xf numFmtId="0" fontId="10" fillId="0" borderId="26" xfId="0" applyFont="1" applyBorder="1" applyAlignment="1">
      <alignment horizontal="left"/>
    </xf>
    <xf numFmtId="0" fontId="10" fillId="0" borderId="30" xfId="0" applyFont="1" applyBorder="1" applyAlignment="1"/>
    <xf numFmtId="0" fontId="10" fillId="0" borderId="26" xfId="0" applyFont="1" applyBorder="1" applyAlignment="1"/>
    <xf numFmtId="0" fontId="10" fillId="0" borderId="35" xfId="0" applyFont="1" applyBorder="1" applyAlignment="1"/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/>
    <xf numFmtId="0" fontId="10" fillId="0" borderId="36" xfId="0" applyFont="1" applyBorder="1" applyAlignment="1"/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/>
    <xf numFmtId="0" fontId="27" fillId="0" borderId="24" xfId="0" applyFont="1" applyBorder="1" applyAlignment="1">
      <alignment horizontal="right"/>
    </xf>
    <xf numFmtId="0" fontId="27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left"/>
    </xf>
    <xf numFmtId="0" fontId="27" fillId="0" borderId="24" xfId="0" applyFont="1" applyBorder="1" applyAlignment="1"/>
    <xf numFmtId="0" fontId="27" fillId="0" borderId="26" xfId="0" applyFont="1" applyBorder="1" applyAlignment="1"/>
    <xf numFmtId="0" fontId="27" fillId="0" borderId="23" xfId="0" applyFont="1" applyBorder="1" applyAlignment="1"/>
    <xf numFmtId="0" fontId="27" fillId="0" borderId="23" xfId="0" applyFont="1" applyBorder="1" applyAlignment="1">
      <alignment horizontal="center"/>
    </xf>
    <xf numFmtId="0" fontId="27" fillId="0" borderId="23" xfId="0" applyFont="1" applyBorder="1" applyAlignment="1">
      <alignment horizontal="left"/>
    </xf>
    <xf numFmtId="0" fontId="27" fillId="0" borderId="30" xfId="0" applyFont="1" applyBorder="1" applyAlignment="1">
      <alignment horizontal="center"/>
    </xf>
    <xf numFmtId="0" fontId="27" fillId="0" borderId="35" xfId="0" applyFont="1" applyBorder="1" applyAlignment="1">
      <alignment horizontal="right"/>
    </xf>
    <xf numFmtId="0" fontId="27" fillId="0" borderId="33" xfId="0" applyFont="1" applyBorder="1" applyAlignment="1">
      <alignment horizontal="center"/>
    </xf>
    <xf numFmtId="0" fontId="27" fillId="0" borderId="34" xfId="0" applyFont="1" applyBorder="1" applyAlignment="1">
      <alignment horizontal="left"/>
    </xf>
    <xf numFmtId="0" fontId="27" fillId="0" borderId="36" xfId="0" applyFont="1" applyBorder="1" applyAlignment="1"/>
    <xf numFmtId="0" fontId="27" fillId="0" borderId="36" xfId="0" applyFont="1" applyBorder="1" applyAlignment="1">
      <alignment horizontal="center"/>
    </xf>
    <xf numFmtId="0" fontId="27" fillId="0" borderId="36" xfId="0" applyFont="1" applyBorder="1" applyAlignment="1">
      <alignment horizontal="left"/>
    </xf>
    <xf numFmtId="0" fontId="27" fillId="0" borderId="37" xfId="0" applyFont="1" applyBorder="1" applyAlignment="1">
      <alignment horizontal="center"/>
    </xf>
    <xf numFmtId="0" fontId="18" fillId="0" borderId="15" xfId="0" applyFont="1" applyBorder="1" applyAlignment="1"/>
    <xf numFmtId="0" fontId="18" fillId="0" borderId="15" xfId="0" applyFont="1" applyBorder="1" applyAlignment="1">
      <alignment horizontal="center"/>
    </xf>
    <xf numFmtId="0" fontId="18" fillId="0" borderId="9" xfId="0" applyFont="1" applyBorder="1" applyAlignment="1"/>
    <xf numFmtId="0" fontId="18" fillId="0" borderId="6" xfId="0" applyFont="1" applyBorder="1" applyAlignment="1">
      <alignment horizontal="left"/>
    </xf>
    <xf numFmtId="0" fontId="18" fillId="0" borderId="44" xfId="0" applyFont="1" applyBorder="1" applyAlignment="1"/>
    <xf numFmtId="0" fontId="18" fillId="0" borderId="24" xfId="0" applyFont="1" applyBorder="1" applyAlignment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/>
    <xf numFmtId="0" fontId="18" fillId="0" borderId="23" xfId="0" applyFont="1" applyBorder="1" applyAlignment="1"/>
    <xf numFmtId="0" fontId="18" fillId="0" borderId="23" xfId="0" applyFont="1" applyBorder="1" applyAlignment="1">
      <alignment horizontal="center"/>
    </xf>
    <xf numFmtId="0" fontId="18" fillId="0" borderId="30" xfId="0" applyFont="1" applyBorder="1" applyAlignment="1"/>
    <xf numFmtId="0" fontId="18" fillId="0" borderId="35" xfId="0" applyFont="1" applyBorder="1" applyAlignment="1"/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/>
    <xf numFmtId="0" fontId="18" fillId="0" borderId="36" xfId="0" applyFont="1" applyBorder="1" applyAlignment="1"/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/>
    <xf numFmtId="0" fontId="9" fillId="0" borderId="24" xfId="0" applyFont="1" applyBorder="1"/>
    <xf numFmtId="0" fontId="9" fillId="0" borderId="23" xfId="0" applyFont="1" applyBorder="1"/>
    <xf numFmtId="0" fontId="18" fillId="0" borderId="0" xfId="0" applyFont="1"/>
    <xf numFmtId="0" fontId="2" fillId="0" borderId="1" xfId="0" applyFont="1" applyBorder="1"/>
    <xf numFmtId="0" fontId="29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9" xfId="0" applyFont="1" applyBorder="1"/>
    <xf numFmtId="0" fontId="2" fillId="0" borderId="0" xfId="0" applyFont="1" applyAlignment="1">
      <alignment horizontal="left"/>
    </xf>
    <xf numFmtId="0" fontId="30" fillId="0" borderId="0" xfId="1" applyFont="1"/>
    <xf numFmtId="0" fontId="30" fillId="0" borderId="0" xfId="1" applyFont="1"/>
    <xf numFmtId="0" fontId="30" fillId="0" borderId="0" xfId="1" applyFont="1"/>
    <xf numFmtId="0" fontId="30" fillId="0" borderId="0" xfId="1" applyFont="1"/>
    <xf numFmtId="0" fontId="30" fillId="0" borderId="0" xfId="1" applyFont="1"/>
    <xf numFmtId="0" fontId="30" fillId="0" borderId="0" xfId="1" applyFont="1"/>
    <xf numFmtId="0" fontId="30" fillId="0" borderId="0" xfId="1" applyFont="1"/>
    <xf numFmtId="0" fontId="30" fillId="0" borderId="0" xfId="1" applyFont="1"/>
    <xf numFmtId="0" fontId="30" fillId="0" borderId="0" xfId="1" applyFont="1"/>
    <xf numFmtId="0" fontId="2" fillId="0" borderId="0" xfId="0" applyFont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4" fontId="21" fillId="0" borderId="35" xfId="0" quotePrefix="1" applyNumberFormat="1" applyFont="1" applyBorder="1" applyAlignment="1">
      <alignment horizontal="center" vertical="center"/>
    </xf>
    <xf numFmtId="14" fontId="21" fillId="0" borderId="33" xfId="0" quotePrefix="1" applyNumberFormat="1" applyFont="1" applyBorder="1" applyAlignment="1">
      <alignment horizontal="center" vertical="center"/>
    </xf>
    <xf numFmtId="14" fontId="21" fillId="0" borderId="34" xfId="0" quotePrefix="1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" fontId="10" fillId="0" borderId="35" xfId="0" quotePrefix="1" applyNumberFormat="1" applyFont="1" applyBorder="1" applyAlignment="1">
      <alignment horizontal="center"/>
    </xf>
    <xf numFmtId="1" fontId="10" fillId="0" borderId="33" xfId="0" quotePrefix="1" applyNumberFormat="1" applyFont="1" applyBorder="1" applyAlignment="1">
      <alignment horizontal="center"/>
    </xf>
    <xf numFmtId="1" fontId="10" fillId="0" borderId="34" xfId="0" quotePrefix="1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" fontId="10" fillId="0" borderId="24" xfId="0" quotePrefix="1" applyNumberFormat="1" applyFont="1" applyBorder="1" applyAlignment="1">
      <alignment horizontal="center"/>
    </xf>
    <xf numFmtId="1" fontId="10" fillId="0" borderId="25" xfId="0" quotePrefix="1" applyNumberFormat="1" applyFont="1" applyBorder="1" applyAlignment="1">
      <alignment horizontal="center"/>
    </xf>
    <xf numFmtId="1" fontId="10" fillId="0" borderId="26" xfId="0" quotePrefix="1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6" fillId="2" borderId="27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" fontId="18" fillId="0" borderId="24" xfId="0" quotePrefix="1" applyNumberFormat="1" applyFont="1" applyBorder="1" applyAlignment="1">
      <alignment horizontal="center"/>
    </xf>
    <xf numFmtId="1" fontId="18" fillId="0" borderId="25" xfId="0" quotePrefix="1" applyNumberFormat="1" applyFont="1" applyBorder="1" applyAlignment="1">
      <alignment horizontal="center"/>
    </xf>
    <xf numFmtId="1" fontId="18" fillId="0" borderId="26" xfId="0" quotePrefix="1" applyNumberFormat="1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1" fontId="18" fillId="0" borderId="35" xfId="0" quotePrefix="1" applyNumberFormat="1" applyFont="1" applyBorder="1" applyAlignment="1">
      <alignment horizontal="center"/>
    </xf>
    <xf numFmtId="1" fontId="18" fillId="0" borderId="33" xfId="0" quotePrefix="1" applyNumberFormat="1" applyFont="1" applyBorder="1" applyAlignment="1">
      <alignment horizontal="center"/>
    </xf>
    <xf numFmtId="1" fontId="18" fillId="0" borderId="34" xfId="0" quotePrefix="1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3" borderId="28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40" xfId="0" applyFont="1" applyFill="1" applyBorder="1" applyAlignment="1">
      <alignment horizontal="center"/>
    </xf>
    <xf numFmtId="0" fontId="28" fillId="3" borderId="41" xfId="0" applyFont="1" applyFill="1" applyBorder="1"/>
    <xf numFmtId="0" fontId="28" fillId="3" borderId="42" xfId="0" applyFont="1" applyFill="1" applyBorder="1"/>
    <xf numFmtId="0" fontId="16" fillId="0" borderId="4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4" fillId="3" borderId="40" xfId="0" applyFont="1" applyFill="1" applyBorder="1" applyAlignment="1">
      <alignment horizontal="center"/>
    </xf>
    <xf numFmtId="0" fontId="15" fillId="3" borderId="41" xfId="0" applyFont="1" applyFill="1" applyBorder="1"/>
    <xf numFmtId="0" fontId="15" fillId="3" borderId="42" xfId="0" applyFont="1" applyFill="1" applyBorder="1"/>
    <xf numFmtId="0" fontId="14" fillId="3" borderId="27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51" workbookViewId="0">
      <selection activeCell="C61" sqref="C61"/>
    </sheetView>
  </sheetViews>
  <sheetFormatPr defaultRowHeight="15" x14ac:dyDescent="0.25"/>
  <cols>
    <col min="1" max="1" width="9" customWidth="1"/>
    <col min="2" max="2" width="9.140625" hidden="1" customWidth="1"/>
    <col min="7" max="7" width="13.42578125" customWidth="1"/>
    <col min="8" max="8" width="11.5703125" customWidth="1"/>
    <col min="10" max="10" width="2.7109375" customWidth="1"/>
  </cols>
  <sheetData>
    <row r="1" spans="1:19" ht="15.75" x14ac:dyDescent="0.25">
      <c r="A1" s="314" t="s">
        <v>101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9" ht="15.75" x14ac:dyDescent="0.25">
      <c r="A2" s="2" t="s">
        <v>13</v>
      </c>
      <c r="B2" s="2"/>
      <c r="C2" s="2"/>
      <c r="D2" s="3"/>
    </row>
    <row r="3" spans="1:19" x14ac:dyDescent="0.25">
      <c r="C3" s="305" t="s">
        <v>202</v>
      </c>
    </row>
    <row r="5" spans="1:19" x14ac:dyDescent="0.25">
      <c r="A5" s="186">
        <v>1</v>
      </c>
      <c r="B5" s="186"/>
      <c r="C5" s="24" t="s">
        <v>115</v>
      </c>
      <c r="D5" s="187"/>
      <c r="E5" s="187"/>
      <c r="F5" s="187"/>
      <c r="G5" s="24"/>
      <c r="H5" s="24"/>
      <c r="I5" s="24"/>
      <c r="J5" s="24"/>
      <c r="K5" s="24"/>
      <c r="L5" s="24"/>
    </row>
    <row r="6" spans="1:19" x14ac:dyDescent="0.25">
      <c r="A6" s="186"/>
      <c r="B6" s="186"/>
      <c r="C6" s="188"/>
      <c r="D6" s="188"/>
      <c r="E6" s="188"/>
      <c r="F6" s="189"/>
      <c r="G6" s="24"/>
      <c r="H6" s="24"/>
      <c r="I6" s="24"/>
      <c r="J6" s="24"/>
      <c r="K6" s="24"/>
      <c r="L6" s="24"/>
    </row>
    <row r="7" spans="1:19" ht="6" customHeight="1" x14ac:dyDescent="0.25">
      <c r="A7" s="186"/>
      <c r="B7" s="186"/>
      <c r="C7" s="190"/>
      <c r="D7" s="190"/>
      <c r="E7" s="190"/>
      <c r="F7" s="191"/>
      <c r="G7" s="24"/>
      <c r="H7" s="24"/>
      <c r="I7" s="24"/>
      <c r="J7" s="24"/>
      <c r="K7" s="24"/>
      <c r="L7" s="24"/>
    </row>
    <row r="8" spans="1:19" ht="4.5" customHeight="1" x14ac:dyDescent="0.3">
      <c r="A8" s="186"/>
      <c r="B8" s="186"/>
      <c r="C8" s="190"/>
      <c r="D8" s="190"/>
      <c r="E8" s="190"/>
      <c r="F8" s="190"/>
      <c r="G8" s="192"/>
      <c r="H8" s="24"/>
      <c r="I8" s="24"/>
      <c r="J8" s="24"/>
      <c r="K8" s="24"/>
      <c r="L8" s="24"/>
      <c r="O8" s="23"/>
      <c r="P8" s="23"/>
      <c r="Q8" s="24"/>
      <c r="R8" s="25"/>
      <c r="S8" s="25"/>
    </row>
    <row r="9" spans="1:19" ht="18.75" x14ac:dyDescent="0.3">
      <c r="A9" s="186">
        <v>2</v>
      </c>
      <c r="B9" s="186"/>
      <c r="C9" s="187"/>
      <c r="D9" s="187" t="s">
        <v>1</v>
      </c>
      <c r="E9" s="187"/>
      <c r="F9" s="193"/>
      <c r="G9" s="191"/>
      <c r="H9" s="24" t="s">
        <v>124</v>
      </c>
      <c r="I9" s="24"/>
      <c r="J9" s="24"/>
      <c r="K9" s="24"/>
      <c r="L9" s="24"/>
      <c r="O9" s="23"/>
      <c r="P9" s="23"/>
      <c r="Q9" s="24"/>
      <c r="R9" s="25"/>
      <c r="S9" s="25"/>
    </row>
    <row r="10" spans="1:19" ht="7.5" customHeight="1" x14ac:dyDescent="0.3">
      <c r="A10" s="186"/>
      <c r="B10" s="186"/>
      <c r="C10" s="24"/>
      <c r="D10" s="24"/>
      <c r="E10" s="24"/>
      <c r="F10" s="24"/>
      <c r="G10" s="191"/>
      <c r="H10" s="24"/>
      <c r="I10" s="24"/>
      <c r="J10" s="24"/>
      <c r="K10" s="24"/>
      <c r="L10" s="24"/>
      <c r="O10" s="23"/>
      <c r="P10" s="23"/>
      <c r="Q10" s="24"/>
      <c r="R10" s="25"/>
      <c r="S10" s="25"/>
    </row>
    <row r="11" spans="1:19" ht="18.75" x14ac:dyDescent="0.3">
      <c r="A11" s="186">
        <v>3</v>
      </c>
      <c r="B11" s="186"/>
      <c r="C11" s="24" t="s">
        <v>12</v>
      </c>
      <c r="D11" s="24"/>
      <c r="E11" s="24"/>
      <c r="F11" s="24"/>
      <c r="G11" s="191"/>
      <c r="H11" s="189"/>
      <c r="I11" s="24"/>
      <c r="J11" s="24"/>
      <c r="K11" s="24"/>
      <c r="L11" s="24"/>
      <c r="O11" s="23"/>
      <c r="P11" s="23"/>
      <c r="Q11" s="24"/>
      <c r="R11" s="25"/>
      <c r="S11" s="25"/>
    </row>
    <row r="12" spans="1:19" ht="9.75" customHeight="1" x14ac:dyDescent="0.3">
      <c r="A12" s="186"/>
      <c r="B12" s="186"/>
      <c r="C12" s="188"/>
      <c r="D12" s="188"/>
      <c r="E12" s="188"/>
      <c r="F12" s="189"/>
      <c r="G12" s="191"/>
      <c r="H12" s="191"/>
      <c r="I12" s="24"/>
      <c r="J12" s="24"/>
      <c r="K12" s="24"/>
      <c r="L12" s="24"/>
      <c r="O12" s="23"/>
      <c r="P12" s="23"/>
      <c r="Q12" s="24"/>
      <c r="R12" s="25"/>
      <c r="S12" s="25"/>
    </row>
    <row r="13" spans="1:19" ht="12.75" customHeight="1" x14ac:dyDescent="0.3">
      <c r="A13" s="186"/>
      <c r="B13" s="186"/>
      <c r="C13" s="190"/>
      <c r="D13" s="190"/>
      <c r="E13" s="190"/>
      <c r="F13" s="191"/>
      <c r="G13" s="191" t="s">
        <v>119</v>
      </c>
      <c r="H13" s="191"/>
      <c r="I13" s="24"/>
      <c r="J13" s="24"/>
      <c r="K13" s="24"/>
      <c r="L13" s="24"/>
      <c r="O13" s="23"/>
      <c r="P13" s="23"/>
      <c r="Q13" s="24"/>
      <c r="R13" s="25"/>
      <c r="S13" s="25"/>
    </row>
    <row r="14" spans="1:19" ht="3.75" customHeight="1" x14ac:dyDescent="0.3">
      <c r="A14" s="186"/>
      <c r="B14" s="186"/>
      <c r="C14" s="190"/>
      <c r="D14" s="190"/>
      <c r="E14" s="190"/>
      <c r="F14" s="190"/>
      <c r="G14" s="194"/>
      <c r="H14" s="191"/>
      <c r="I14" s="24"/>
      <c r="J14" s="24"/>
      <c r="K14" s="24"/>
      <c r="L14" s="24"/>
      <c r="O14" s="23"/>
      <c r="P14" s="23"/>
      <c r="Q14" s="24"/>
      <c r="R14" s="25"/>
      <c r="S14" s="25"/>
    </row>
    <row r="15" spans="1:19" ht="18.75" x14ac:dyDescent="0.3">
      <c r="A15" s="186">
        <v>4</v>
      </c>
      <c r="B15" s="186"/>
      <c r="C15" s="187"/>
      <c r="D15" s="187"/>
      <c r="E15" s="187"/>
      <c r="F15" s="193"/>
      <c r="G15" s="24"/>
      <c r="H15" s="191"/>
      <c r="I15" s="24"/>
      <c r="J15" s="24"/>
      <c r="K15" s="24"/>
      <c r="L15" s="24"/>
      <c r="O15" s="23"/>
      <c r="P15" s="23"/>
      <c r="Q15" s="24"/>
      <c r="R15" s="25"/>
      <c r="S15" s="25"/>
    </row>
    <row r="16" spans="1:19" ht="18.75" x14ac:dyDescent="0.3">
      <c r="A16" s="186"/>
      <c r="B16" s="186"/>
      <c r="C16" s="24" t="s">
        <v>9</v>
      </c>
      <c r="D16" s="24"/>
      <c r="E16" s="24"/>
      <c r="F16" s="24"/>
      <c r="G16" s="24"/>
      <c r="H16" s="191"/>
      <c r="I16" s="24" t="s">
        <v>203</v>
      </c>
      <c r="J16" s="24"/>
      <c r="K16" s="24"/>
      <c r="L16" s="24"/>
      <c r="O16" s="23"/>
      <c r="P16" s="23"/>
      <c r="Q16" s="24"/>
      <c r="R16" s="25"/>
      <c r="S16" s="25"/>
    </row>
    <row r="17" spans="1:19" ht="8.25" customHeight="1" x14ac:dyDescent="0.3">
      <c r="A17" s="186"/>
      <c r="B17" s="186"/>
      <c r="C17" s="24"/>
      <c r="D17" s="24"/>
      <c r="E17" s="24"/>
      <c r="F17" s="24"/>
      <c r="G17" s="24"/>
      <c r="H17" s="191"/>
      <c r="I17" s="195"/>
      <c r="J17" s="24"/>
      <c r="K17" s="24"/>
      <c r="L17" s="24"/>
      <c r="O17" s="23"/>
      <c r="P17" s="23"/>
      <c r="Q17" s="24"/>
      <c r="R17" s="25"/>
      <c r="S17" s="25"/>
    </row>
    <row r="18" spans="1:19" ht="18.75" x14ac:dyDescent="0.3">
      <c r="A18" s="186">
        <v>5</v>
      </c>
      <c r="B18" s="186"/>
      <c r="C18" s="24" t="s">
        <v>3</v>
      </c>
      <c r="D18" s="24"/>
      <c r="E18" s="24"/>
      <c r="F18" s="24"/>
      <c r="G18" s="24"/>
      <c r="H18" s="191"/>
      <c r="I18" s="188"/>
      <c r="J18" s="189"/>
      <c r="K18" s="24"/>
      <c r="L18" s="24"/>
      <c r="O18" s="23"/>
      <c r="P18" s="23"/>
      <c r="Q18" s="24"/>
      <c r="R18" s="25"/>
      <c r="S18" s="25"/>
    </row>
    <row r="19" spans="1:19" ht="18.75" x14ac:dyDescent="0.3">
      <c r="A19" s="186"/>
      <c r="B19" s="186"/>
      <c r="C19" s="188"/>
      <c r="D19" s="188"/>
      <c r="E19" s="188"/>
      <c r="F19" s="189"/>
      <c r="G19" s="24" t="s">
        <v>120</v>
      </c>
      <c r="H19" s="191"/>
      <c r="I19" s="190"/>
      <c r="J19" s="191"/>
      <c r="K19" s="24"/>
      <c r="L19" s="24"/>
      <c r="O19" s="23"/>
      <c r="P19" s="23"/>
      <c r="Q19" s="24"/>
      <c r="R19" s="25"/>
      <c r="S19" s="25"/>
    </row>
    <row r="20" spans="1:19" ht="6" customHeight="1" x14ac:dyDescent="0.3">
      <c r="A20" s="186"/>
      <c r="B20" s="186"/>
      <c r="C20" s="190"/>
      <c r="D20" s="190"/>
      <c r="E20" s="190"/>
      <c r="F20" s="191"/>
      <c r="G20" s="24"/>
      <c r="H20" s="191"/>
      <c r="I20" s="190"/>
      <c r="J20" s="191"/>
      <c r="K20" s="24"/>
      <c r="L20" s="24"/>
      <c r="O20" s="23"/>
      <c r="P20" s="23"/>
      <c r="Q20" s="24"/>
      <c r="R20" s="25"/>
      <c r="S20" s="25"/>
    </row>
    <row r="21" spans="1:19" ht="3.75" customHeight="1" x14ac:dyDescent="0.3">
      <c r="A21" s="186"/>
      <c r="B21" s="186"/>
      <c r="C21" s="190"/>
      <c r="D21" s="190"/>
      <c r="E21" s="190"/>
      <c r="F21" s="190"/>
      <c r="G21" s="192"/>
      <c r="H21" s="191"/>
      <c r="I21" s="190"/>
      <c r="J21" s="191"/>
      <c r="K21" s="24"/>
      <c r="L21" s="24"/>
      <c r="N21" s="4"/>
      <c r="O21" s="4"/>
      <c r="P21" s="4"/>
      <c r="Q21" s="5"/>
    </row>
    <row r="22" spans="1:19" ht="18.75" x14ac:dyDescent="0.3">
      <c r="A22" s="186">
        <v>6</v>
      </c>
      <c r="B22" s="186"/>
      <c r="C22" s="196"/>
      <c r="D22" s="187"/>
      <c r="E22" s="187"/>
      <c r="F22" s="193"/>
      <c r="G22" s="191"/>
      <c r="H22" s="191"/>
      <c r="I22" s="190"/>
      <c r="J22" s="191"/>
      <c r="K22" s="24"/>
      <c r="L22" s="24"/>
      <c r="N22" s="4"/>
      <c r="O22" s="4"/>
      <c r="P22" s="4"/>
      <c r="Q22" s="5"/>
    </row>
    <row r="23" spans="1:19" ht="18.75" x14ac:dyDescent="0.3">
      <c r="A23" s="186"/>
      <c r="B23" s="186"/>
      <c r="C23" s="24" t="s">
        <v>5</v>
      </c>
      <c r="D23" s="24"/>
      <c r="E23" s="24"/>
      <c r="F23" s="24"/>
      <c r="G23" s="191"/>
      <c r="H23" s="191"/>
      <c r="I23" s="190"/>
      <c r="J23" s="191"/>
      <c r="K23" s="24"/>
      <c r="L23" s="24"/>
      <c r="N23" s="4"/>
      <c r="O23" s="4"/>
      <c r="P23" s="4"/>
      <c r="Q23" s="5"/>
    </row>
    <row r="24" spans="1:19" ht="6" customHeight="1" x14ac:dyDescent="0.3">
      <c r="A24" s="186"/>
      <c r="B24" s="186"/>
      <c r="C24" s="24"/>
      <c r="D24" s="24"/>
      <c r="E24" s="24"/>
      <c r="F24" s="24"/>
      <c r="G24" s="191"/>
      <c r="H24" s="193"/>
      <c r="I24" s="190"/>
      <c r="J24" s="191"/>
      <c r="K24" s="24"/>
      <c r="L24" s="24"/>
      <c r="N24" s="4"/>
      <c r="O24" s="4"/>
      <c r="P24" s="4"/>
      <c r="Q24" s="5"/>
    </row>
    <row r="25" spans="1:19" ht="18.75" x14ac:dyDescent="0.3">
      <c r="A25" s="186">
        <v>7</v>
      </c>
      <c r="B25" s="186"/>
      <c r="C25" s="24"/>
      <c r="D25" s="24" t="s">
        <v>1</v>
      </c>
      <c r="E25" s="24"/>
      <c r="F25" s="24"/>
      <c r="G25" s="191"/>
      <c r="H25" s="24" t="s">
        <v>125</v>
      </c>
      <c r="I25" s="190"/>
      <c r="J25" s="191"/>
      <c r="K25" s="24"/>
      <c r="L25" s="24"/>
      <c r="N25" s="4"/>
      <c r="O25" s="4"/>
      <c r="P25" s="4"/>
      <c r="Q25" s="5"/>
    </row>
    <row r="26" spans="1:19" ht="18.75" x14ac:dyDescent="0.3">
      <c r="A26" s="186"/>
      <c r="B26" s="186"/>
      <c r="C26" s="188"/>
      <c r="D26" s="188"/>
      <c r="E26" s="188"/>
      <c r="F26" s="189"/>
      <c r="G26" s="191"/>
      <c r="H26" s="24"/>
      <c r="I26" s="190"/>
      <c r="J26" s="191"/>
      <c r="K26" s="24"/>
      <c r="L26" s="24"/>
      <c r="N26" s="4"/>
      <c r="O26" s="4"/>
      <c r="P26" s="4"/>
      <c r="Q26" s="5"/>
    </row>
    <row r="27" spans="1:19" ht="3.75" customHeight="1" x14ac:dyDescent="0.3">
      <c r="A27" s="186"/>
      <c r="B27" s="186"/>
      <c r="C27" s="190"/>
      <c r="D27" s="190"/>
      <c r="E27" s="190"/>
      <c r="F27" s="191"/>
      <c r="G27" s="191"/>
      <c r="H27" s="24"/>
      <c r="I27" s="190"/>
      <c r="J27" s="191"/>
      <c r="K27" s="24"/>
      <c r="L27" s="24"/>
      <c r="N27" s="4"/>
      <c r="O27" s="4"/>
      <c r="P27" s="4"/>
      <c r="Q27" s="5"/>
    </row>
    <row r="28" spans="1:19" ht="6" customHeight="1" x14ac:dyDescent="0.3">
      <c r="A28" s="186"/>
      <c r="B28" s="186"/>
      <c r="C28" s="190"/>
      <c r="D28" s="190"/>
      <c r="E28" s="190"/>
      <c r="F28" s="190"/>
      <c r="G28" s="194"/>
      <c r="H28" s="24"/>
      <c r="I28" s="190"/>
      <c r="J28" s="191"/>
      <c r="K28" s="24"/>
      <c r="L28" s="24"/>
      <c r="N28" s="4"/>
      <c r="O28" s="4"/>
      <c r="P28" s="4"/>
      <c r="Q28" s="5"/>
    </row>
    <row r="29" spans="1:19" ht="18.75" x14ac:dyDescent="0.3">
      <c r="A29" s="186">
        <v>8</v>
      </c>
      <c r="B29" s="186"/>
      <c r="C29" s="197"/>
      <c r="D29" s="187"/>
      <c r="E29" s="187"/>
      <c r="F29" s="193"/>
      <c r="G29" s="24"/>
      <c r="H29" s="24"/>
      <c r="I29" s="190"/>
      <c r="J29" s="191"/>
      <c r="K29" s="24"/>
      <c r="L29" s="24"/>
      <c r="N29" s="4"/>
      <c r="O29" s="4"/>
      <c r="P29" s="4"/>
      <c r="Q29" s="5"/>
    </row>
    <row r="30" spans="1:19" ht="18.75" x14ac:dyDescent="0.3">
      <c r="A30" s="186"/>
      <c r="B30" s="186"/>
      <c r="C30" s="24" t="s">
        <v>6</v>
      </c>
      <c r="D30" s="24"/>
      <c r="E30" s="24"/>
      <c r="F30" s="24"/>
      <c r="G30" s="24"/>
      <c r="H30" s="24"/>
      <c r="I30" s="190"/>
      <c r="J30" s="191"/>
      <c r="K30" s="24"/>
      <c r="L30" s="24"/>
      <c r="N30" s="4"/>
      <c r="O30" s="4"/>
      <c r="P30" s="4"/>
      <c r="Q30" s="5"/>
    </row>
    <row r="31" spans="1:19" ht="6.75" customHeight="1" x14ac:dyDescent="0.3">
      <c r="A31" s="186"/>
      <c r="B31" s="186"/>
      <c r="C31" s="24"/>
      <c r="D31" s="24"/>
      <c r="E31" s="24"/>
      <c r="F31" s="24"/>
      <c r="G31" s="24"/>
      <c r="H31" s="24"/>
      <c r="I31" s="190"/>
      <c r="J31" s="191"/>
      <c r="K31" s="198"/>
      <c r="L31" s="24"/>
      <c r="N31" s="4"/>
      <c r="O31" s="4"/>
      <c r="P31" s="4"/>
      <c r="Q31" s="5"/>
    </row>
    <row r="32" spans="1:19" x14ac:dyDescent="0.25">
      <c r="A32" s="186">
        <v>9</v>
      </c>
      <c r="B32" s="186"/>
      <c r="C32" s="24" t="s">
        <v>8</v>
      </c>
      <c r="D32" s="24"/>
      <c r="E32" s="24"/>
      <c r="F32" s="24"/>
      <c r="G32" s="24"/>
      <c r="H32" s="24"/>
      <c r="I32" s="190"/>
      <c r="J32" s="191"/>
      <c r="K32" s="24" t="s">
        <v>204</v>
      </c>
      <c r="L32" s="24"/>
      <c r="N32" s="5"/>
      <c r="O32" s="5"/>
      <c r="P32" s="5"/>
      <c r="Q32" s="5"/>
    </row>
    <row r="33" spans="1:17" x14ac:dyDescent="0.25">
      <c r="A33" s="186"/>
      <c r="B33" s="186"/>
      <c r="C33" s="188"/>
      <c r="D33" s="188"/>
      <c r="E33" s="188"/>
      <c r="F33" s="189"/>
      <c r="G33" s="24" t="s">
        <v>121</v>
      </c>
      <c r="H33" s="24"/>
      <c r="I33" s="190"/>
      <c r="J33" s="191"/>
      <c r="K33" s="24"/>
      <c r="L33" s="24"/>
      <c r="N33" s="5"/>
      <c r="O33" s="5"/>
      <c r="P33" s="5"/>
      <c r="Q33" s="5"/>
    </row>
    <row r="34" spans="1:17" ht="3" customHeight="1" x14ac:dyDescent="0.25">
      <c r="A34" s="186"/>
      <c r="B34" s="186"/>
      <c r="C34" s="190"/>
      <c r="D34" s="190"/>
      <c r="E34" s="190"/>
      <c r="F34" s="191"/>
      <c r="G34" s="24"/>
      <c r="H34" s="24"/>
      <c r="I34" s="190"/>
      <c r="J34" s="191"/>
      <c r="K34" s="24"/>
      <c r="L34" s="24"/>
      <c r="N34" s="5"/>
      <c r="O34" s="5"/>
      <c r="P34" s="5"/>
      <c r="Q34" s="5"/>
    </row>
    <row r="35" spans="1:17" ht="3.75" customHeight="1" x14ac:dyDescent="0.25">
      <c r="A35" s="186"/>
      <c r="B35" s="186"/>
      <c r="C35" s="190"/>
      <c r="D35" s="190"/>
      <c r="E35" s="190"/>
      <c r="F35" s="190"/>
      <c r="G35" s="192"/>
      <c r="H35" s="24"/>
      <c r="I35" s="190"/>
      <c r="J35" s="191"/>
      <c r="K35" s="24"/>
      <c r="L35" s="24"/>
      <c r="N35" s="5"/>
      <c r="O35" s="5"/>
      <c r="P35" s="5"/>
      <c r="Q35" s="5"/>
    </row>
    <row r="36" spans="1:17" x14ac:dyDescent="0.25">
      <c r="A36" s="186">
        <v>10</v>
      </c>
      <c r="B36" s="186"/>
      <c r="C36" s="187"/>
      <c r="D36" s="187"/>
      <c r="E36" s="187"/>
      <c r="F36" s="193"/>
      <c r="G36" s="191"/>
      <c r="H36" s="24"/>
      <c r="I36" s="190"/>
      <c r="J36" s="191"/>
      <c r="K36" s="24"/>
      <c r="L36" s="24"/>
      <c r="N36" s="5"/>
      <c r="O36" s="5"/>
      <c r="P36" s="5"/>
      <c r="Q36" s="5"/>
    </row>
    <row r="37" spans="1:17" x14ac:dyDescent="0.25">
      <c r="A37" s="186"/>
      <c r="B37" s="186"/>
      <c r="C37" s="24" t="s">
        <v>10</v>
      </c>
      <c r="D37" s="24"/>
      <c r="E37" s="24"/>
      <c r="F37" s="24"/>
      <c r="G37" s="191"/>
      <c r="H37" s="24"/>
      <c r="I37" s="190"/>
      <c r="J37" s="191"/>
      <c r="K37" s="24"/>
      <c r="L37" s="24"/>
      <c r="N37" s="5"/>
      <c r="O37" s="5"/>
      <c r="P37" s="5"/>
      <c r="Q37" s="5"/>
    </row>
    <row r="38" spans="1:17" ht="6.75" customHeight="1" x14ac:dyDescent="0.25">
      <c r="A38" s="186"/>
      <c r="B38" s="186"/>
      <c r="C38" s="24"/>
      <c r="D38" s="24"/>
      <c r="E38" s="24"/>
      <c r="F38" s="24"/>
      <c r="G38" s="191"/>
      <c r="H38" s="24"/>
      <c r="I38" s="190"/>
      <c r="J38" s="191"/>
      <c r="K38" s="24"/>
      <c r="L38" s="24"/>
      <c r="N38" s="5"/>
      <c r="O38" s="5"/>
      <c r="P38" s="5"/>
      <c r="Q38" s="5"/>
    </row>
    <row r="39" spans="1:17" x14ac:dyDescent="0.25">
      <c r="A39" s="186">
        <v>11</v>
      </c>
      <c r="B39" s="186"/>
      <c r="C39" s="24" t="s">
        <v>2</v>
      </c>
      <c r="D39" s="24"/>
      <c r="E39" s="24"/>
      <c r="F39" s="24"/>
      <c r="G39" s="191"/>
      <c r="H39" s="189" t="s">
        <v>126</v>
      </c>
      <c r="I39" s="190"/>
      <c r="J39" s="191"/>
      <c r="K39" s="24"/>
      <c r="L39" s="24"/>
      <c r="N39" s="5"/>
      <c r="O39" s="5"/>
      <c r="P39" s="5"/>
      <c r="Q39" s="5"/>
    </row>
    <row r="40" spans="1:17" x14ac:dyDescent="0.25">
      <c r="A40" s="186"/>
      <c r="B40" s="186"/>
      <c r="C40" s="188"/>
      <c r="D40" s="188"/>
      <c r="E40" s="188"/>
      <c r="F40" s="189"/>
      <c r="G40" s="191"/>
      <c r="H40" s="191"/>
      <c r="I40" s="190"/>
      <c r="J40" s="191"/>
      <c r="K40" s="24"/>
      <c r="L40" s="24"/>
      <c r="N40" s="5"/>
      <c r="O40" s="5"/>
      <c r="P40" s="5"/>
      <c r="Q40" s="5"/>
    </row>
    <row r="41" spans="1:17" ht="6.75" customHeight="1" x14ac:dyDescent="0.25">
      <c r="A41" s="186"/>
      <c r="B41" s="186"/>
      <c r="C41" s="190"/>
      <c r="D41" s="190"/>
      <c r="E41" s="190"/>
      <c r="F41" s="191"/>
      <c r="G41" s="191"/>
      <c r="H41" s="191"/>
      <c r="I41" s="190"/>
      <c r="J41" s="191"/>
      <c r="K41" s="24"/>
      <c r="L41" s="24"/>
      <c r="N41" s="5"/>
      <c r="O41" s="5"/>
      <c r="P41" s="5"/>
      <c r="Q41" s="5"/>
    </row>
    <row r="42" spans="1:17" ht="2.25" customHeight="1" x14ac:dyDescent="0.25">
      <c r="A42" s="186"/>
      <c r="B42" s="186"/>
      <c r="C42" s="190"/>
      <c r="D42" s="190"/>
      <c r="E42" s="190"/>
      <c r="F42" s="190"/>
      <c r="G42" s="194"/>
      <c r="H42" s="191"/>
      <c r="I42" s="190"/>
      <c r="J42" s="191"/>
      <c r="K42" s="24"/>
      <c r="L42" s="24"/>
      <c r="N42" s="5"/>
      <c r="O42" s="5"/>
      <c r="P42" s="5"/>
      <c r="Q42" s="5"/>
    </row>
    <row r="43" spans="1:17" x14ac:dyDescent="0.25">
      <c r="A43" s="186">
        <v>12</v>
      </c>
      <c r="B43" s="186"/>
      <c r="C43" s="197"/>
      <c r="D43" s="187"/>
      <c r="E43" s="187"/>
      <c r="F43" s="193"/>
      <c r="G43" s="24" t="s">
        <v>122</v>
      </c>
      <c r="H43" s="191"/>
      <c r="I43" s="190"/>
      <c r="J43" s="191"/>
      <c r="K43" s="24"/>
      <c r="L43" s="24"/>
      <c r="N43" s="5"/>
      <c r="O43" s="5"/>
      <c r="P43" s="5"/>
      <c r="Q43" s="5"/>
    </row>
    <row r="44" spans="1:17" x14ac:dyDescent="0.25">
      <c r="A44" s="186"/>
      <c r="B44" s="186"/>
      <c r="C44" s="24" t="s">
        <v>114</v>
      </c>
      <c r="D44" s="24"/>
      <c r="E44" s="24"/>
      <c r="F44" s="24"/>
      <c r="G44" s="24"/>
      <c r="H44" s="191"/>
      <c r="I44" s="190"/>
      <c r="J44" s="191"/>
      <c r="K44" s="24"/>
      <c r="L44" s="24"/>
      <c r="N44" s="5"/>
      <c r="O44" s="5"/>
      <c r="P44" s="5"/>
      <c r="Q44" s="5"/>
    </row>
    <row r="45" spans="1:17" ht="6" customHeight="1" x14ac:dyDescent="0.25">
      <c r="A45" s="186"/>
      <c r="B45" s="186"/>
      <c r="C45" s="24"/>
      <c r="D45" s="24"/>
      <c r="E45" s="24"/>
      <c r="F45" s="24"/>
      <c r="G45" s="24"/>
      <c r="H45" s="191"/>
      <c r="I45" s="198"/>
      <c r="J45" s="193"/>
      <c r="K45" s="24"/>
      <c r="L45" s="24"/>
      <c r="N45" s="5"/>
      <c r="O45" s="5"/>
      <c r="P45" s="5"/>
      <c r="Q45" s="5"/>
    </row>
    <row r="46" spans="1:17" x14ac:dyDescent="0.25">
      <c r="A46" s="186">
        <v>13</v>
      </c>
      <c r="B46" s="186"/>
      <c r="C46" s="24" t="s">
        <v>11</v>
      </c>
      <c r="D46" s="24"/>
      <c r="E46" s="24"/>
      <c r="F46" s="24"/>
      <c r="G46" s="24"/>
      <c r="H46" s="191"/>
      <c r="I46" s="24" t="s">
        <v>128</v>
      </c>
      <c r="J46" s="24"/>
      <c r="K46" s="24"/>
      <c r="L46" s="24"/>
      <c r="N46" s="5"/>
      <c r="O46" s="5"/>
      <c r="P46" s="5"/>
      <c r="Q46" s="5"/>
    </row>
    <row r="47" spans="1:17" x14ac:dyDescent="0.25">
      <c r="A47" s="186"/>
      <c r="B47" s="186"/>
      <c r="C47" s="188"/>
      <c r="D47" s="188"/>
      <c r="E47" s="188"/>
      <c r="F47" s="189"/>
      <c r="G47" s="24" t="s">
        <v>123</v>
      </c>
      <c r="H47" s="191"/>
      <c r="I47" s="24"/>
      <c r="J47" s="24"/>
      <c r="K47" s="24"/>
      <c r="L47" s="24"/>
      <c r="N47" s="5"/>
      <c r="O47" s="5"/>
      <c r="P47" s="5"/>
      <c r="Q47" s="5"/>
    </row>
    <row r="48" spans="1:17" ht="3" customHeight="1" x14ac:dyDescent="0.25">
      <c r="A48" s="186"/>
      <c r="B48" s="186"/>
      <c r="C48" s="190"/>
      <c r="D48" s="190"/>
      <c r="E48" s="190"/>
      <c r="F48" s="191"/>
      <c r="G48" s="24"/>
      <c r="H48" s="191"/>
      <c r="I48" s="24"/>
      <c r="J48" s="24"/>
      <c r="K48" s="24"/>
      <c r="L48" s="24"/>
      <c r="N48" s="5"/>
      <c r="O48" s="5"/>
      <c r="P48" s="5"/>
      <c r="Q48" s="5"/>
    </row>
    <row r="49" spans="1:17" ht="3.75" customHeight="1" x14ac:dyDescent="0.25">
      <c r="A49" s="186"/>
      <c r="B49" s="186"/>
      <c r="C49" s="190"/>
      <c r="D49" s="190"/>
      <c r="E49" s="190"/>
      <c r="F49" s="190"/>
      <c r="G49" s="192"/>
      <c r="H49" s="191"/>
      <c r="I49" s="24"/>
      <c r="J49" s="24"/>
      <c r="K49" s="24"/>
      <c r="L49" s="24"/>
      <c r="N49" s="5"/>
      <c r="O49" s="5"/>
      <c r="P49" s="5"/>
      <c r="Q49" s="5"/>
    </row>
    <row r="50" spans="1:17" x14ac:dyDescent="0.25">
      <c r="A50" s="186">
        <v>14</v>
      </c>
      <c r="B50" s="186"/>
      <c r="C50" s="187"/>
      <c r="D50" s="187"/>
      <c r="E50" s="187"/>
      <c r="F50" s="193"/>
      <c r="G50" s="191"/>
      <c r="H50" s="191"/>
      <c r="I50" s="24"/>
      <c r="J50" s="24"/>
      <c r="K50" s="24"/>
      <c r="L50" s="24"/>
      <c r="N50" s="5"/>
      <c r="O50" s="5"/>
      <c r="P50" s="5"/>
      <c r="Q50" s="5"/>
    </row>
    <row r="51" spans="1:17" x14ac:dyDescent="0.25">
      <c r="A51" s="186"/>
      <c r="B51" s="186"/>
      <c r="C51" s="24" t="s">
        <v>7</v>
      </c>
      <c r="D51" s="24"/>
      <c r="E51" s="24"/>
      <c r="F51" s="24"/>
      <c r="G51" s="191"/>
      <c r="H51" s="191"/>
      <c r="I51" s="24"/>
      <c r="J51" s="24"/>
      <c r="K51" s="24"/>
      <c r="L51" s="24"/>
      <c r="N51" s="5"/>
      <c r="O51" s="5"/>
      <c r="P51" s="5"/>
      <c r="Q51" s="5"/>
    </row>
    <row r="52" spans="1:17" ht="5.25" customHeight="1" x14ac:dyDescent="0.25">
      <c r="A52" s="186"/>
      <c r="B52" s="186"/>
      <c r="C52" s="24"/>
      <c r="D52" s="24"/>
      <c r="E52" s="24"/>
      <c r="F52" s="24"/>
      <c r="G52" s="191"/>
      <c r="H52" s="193"/>
      <c r="I52" s="24"/>
      <c r="J52" s="24"/>
      <c r="K52" s="24"/>
      <c r="L52" s="24"/>
      <c r="N52" s="5"/>
      <c r="O52" s="5"/>
      <c r="P52" s="5"/>
      <c r="Q52" s="5"/>
    </row>
    <row r="53" spans="1:17" x14ac:dyDescent="0.25">
      <c r="A53" s="186">
        <v>15</v>
      </c>
      <c r="B53" s="186"/>
      <c r="C53" s="199"/>
      <c r="D53" s="24" t="s">
        <v>1</v>
      </c>
      <c r="E53" s="24"/>
      <c r="F53" s="24"/>
      <c r="G53" s="191"/>
      <c r="H53" s="24" t="s">
        <v>127</v>
      </c>
      <c r="I53" s="24"/>
      <c r="J53" s="24"/>
      <c r="K53" s="24"/>
      <c r="L53" s="24"/>
      <c r="N53" s="5"/>
      <c r="O53" s="5"/>
      <c r="P53" s="5"/>
      <c r="Q53" s="5"/>
    </row>
    <row r="54" spans="1:17" x14ac:dyDescent="0.25">
      <c r="A54" s="186"/>
      <c r="B54" s="186"/>
      <c r="C54" s="188"/>
      <c r="D54" s="188"/>
      <c r="E54" s="188"/>
      <c r="F54" s="189"/>
      <c r="G54" s="191"/>
      <c r="H54" s="24"/>
      <c r="I54" s="24"/>
      <c r="J54" s="24"/>
      <c r="K54" s="24"/>
      <c r="L54" s="24"/>
      <c r="N54" s="5"/>
      <c r="O54" s="5"/>
      <c r="P54" s="5"/>
      <c r="Q54" s="5"/>
    </row>
    <row r="55" spans="1:17" ht="6.75" customHeight="1" x14ac:dyDescent="0.25">
      <c r="A55" s="186"/>
      <c r="B55" s="186"/>
      <c r="C55" s="190"/>
      <c r="D55" s="190"/>
      <c r="E55" s="190"/>
      <c r="F55" s="191"/>
      <c r="G55" s="191"/>
      <c r="H55" s="24"/>
      <c r="I55" s="24"/>
      <c r="J55" s="24"/>
      <c r="K55" s="24"/>
      <c r="L55" s="24"/>
      <c r="N55" s="5"/>
      <c r="O55" s="5"/>
      <c r="P55" s="5"/>
      <c r="Q55" s="5"/>
    </row>
    <row r="56" spans="1:17" ht="3.75" customHeight="1" x14ac:dyDescent="0.25">
      <c r="A56" s="186"/>
      <c r="B56" s="186"/>
      <c r="C56" s="190"/>
      <c r="D56" s="190"/>
      <c r="E56" s="190"/>
      <c r="F56" s="190"/>
      <c r="G56" s="194"/>
      <c r="H56" s="24"/>
      <c r="I56" s="24"/>
      <c r="J56" s="24"/>
      <c r="K56" s="24"/>
      <c r="L56" s="24"/>
    </row>
    <row r="57" spans="1:17" x14ac:dyDescent="0.25">
      <c r="A57" s="186">
        <v>16</v>
      </c>
      <c r="B57" s="186"/>
      <c r="C57" s="197"/>
      <c r="D57" s="187"/>
      <c r="E57" s="187"/>
      <c r="F57" s="193"/>
      <c r="G57" s="24"/>
      <c r="H57" s="24"/>
      <c r="I57" s="24"/>
      <c r="J57" s="24"/>
      <c r="K57" s="24"/>
      <c r="L57" s="24"/>
    </row>
    <row r="58" spans="1:17" x14ac:dyDescent="0.25">
      <c r="A58" s="186"/>
      <c r="B58" s="186"/>
      <c r="C58" s="24" t="s">
        <v>4</v>
      </c>
      <c r="D58" s="24"/>
      <c r="E58" s="24"/>
      <c r="F58" s="24"/>
      <c r="G58" s="24"/>
      <c r="H58" s="24"/>
      <c r="I58" s="24"/>
      <c r="J58" s="24"/>
      <c r="K58" s="24"/>
      <c r="L58" s="24"/>
    </row>
    <row r="59" spans="1:17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7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7" x14ac:dyDescent="0.25">
      <c r="A61" s="24"/>
      <c r="B61" s="24"/>
      <c r="C61" s="24" t="s">
        <v>205</v>
      </c>
      <c r="D61" s="24"/>
      <c r="E61" s="24"/>
      <c r="F61" s="24"/>
      <c r="G61" s="24"/>
      <c r="H61" s="24"/>
      <c r="I61" s="24"/>
      <c r="J61" s="24"/>
      <c r="K61" s="24"/>
      <c r="L61" s="24"/>
    </row>
    <row r="62" spans="1:17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7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</sheetData>
  <mergeCells count="1">
    <mergeCell ref="A1:J1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I22" sqref="I22"/>
    </sheetView>
  </sheetViews>
  <sheetFormatPr defaultRowHeight="15" x14ac:dyDescent="0.25"/>
  <cols>
    <col min="1" max="1" width="2.42578125" customWidth="1"/>
    <col min="2" max="2" width="2.140625" customWidth="1"/>
    <col min="3" max="3" width="2.42578125" customWidth="1"/>
    <col min="4" max="4" width="35.5703125" customWidth="1"/>
    <col min="5" max="5" width="2.42578125" customWidth="1"/>
    <col min="6" max="6" width="36" customWidth="1"/>
    <col min="7" max="7" width="2.42578125" customWidth="1"/>
    <col min="8" max="8" width="2.140625" customWidth="1"/>
    <col min="9" max="10" width="2.28515625" customWidth="1"/>
    <col min="11" max="11" width="2" customWidth="1"/>
    <col min="12" max="12" width="2.28515625" customWidth="1"/>
    <col min="13" max="13" width="2" customWidth="1"/>
    <col min="14" max="14" width="1.85546875" customWidth="1"/>
    <col min="15" max="15" width="2.28515625" customWidth="1"/>
    <col min="16" max="16" width="2.140625" customWidth="1"/>
    <col min="17" max="17" width="2" customWidth="1"/>
    <col min="18" max="18" width="2.140625" customWidth="1"/>
    <col min="19" max="19" width="2.28515625" customWidth="1"/>
    <col min="20" max="22" width="2" customWidth="1"/>
    <col min="23" max="23" width="2.5703125" customWidth="1"/>
    <col min="24" max="24" width="2.7109375" customWidth="1"/>
    <col min="25" max="25" width="5.42578125" customWidth="1"/>
  </cols>
  <sheetData>
    <row r="1" spans="1:32" ht="15.75" x14ac:dyDescent="0.25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</row>
    <row r="2" spans="1:32" ht="15.75" x14ac:dyDescent="0.25">
      <c r="A2" s="2" t="s">
        <v>94</v>
      </c>
      <c r="B2" s="2"/>
      <c r="C2" s="2"/>
      <c r="D2" s="3"/>
    </row>
    <row r="3" spans="1:32" x14ac:dyDescent="0.25">
      <c r="B3" s="313" t="s">
        <v>202</v>
      </c>
    </row>
    <row r="4" spans="1:32" ht="15.75" thickBot="1" x14ac:dyDescent="0.3"/>
    <row r="5" spans="1:32" x14ac:dyDescent="0.25">
      <c r="A5" s="396" t="s">
        <v>73</v>
      </c>
      <c r="B5" s="365"/>
      <c r="C5" s="366"/>
      <c r="D5" s="364" t="s">
        <v>74</v>
      </c>
      <c r="E5" s="365"/>
      <c r="F5" s="366"/>
      <c r="G5" s="364">
        <v>1</v>
      </c>
      <c r="H5" s="365"/>
      <c r="I5" s="366"/>
      <c r="J5" s="364">
        <v>2</v>
      </c>
      <c r="K5" s="365"/>
      <c r="L5" s="366"/>
      <c r="M5" s="364">
        <v>3</v>
      </c>
      <c r="N5" s="365"/>
      <c r="O5" s="366"/>
      <c r="P5" s="364">
        <v>4</v>
      </c>
      <c r="Q5" s="397"/>
      <c r="R5" s="398"/>
      <c r="S5" s="364" t="s">
        <v>75</v>
      </c>
      <c r="T5" s="365"/>
      <c r="U5" s="365"/>
      <c r="V5" s="366"/>
      <c r="W5" s="26" t="s">
        <v>76</v>
      </c>
      <c r="X5" s="27" t="s">
        <v>95</v>
      </c>
      <c r="Y5" s="28" t="s">
        <v>78</v>
      </c>
      <c r="AC5" s="24"/>
      <c r="AD5" s="24"/>
      <c r="AE5" s="24"/>
      <c r="AF5" s="5"/>
    </row>
    <row r="6" spans="1:32" ht="15.75" x14ac:dyDescent="0.25">
      <c r="A6" s="381">
        <v>1</v>
      </c>
      <c r="B6" s="382"/>
      <c r="C6" s="383"/>
      <c r="D6" s="288" t="s">
        <v>96</v>
      </c>
      <c r="E6" s="183"/>
      <c r="F6" s="48"/>
      <c r="G6" s="384"/>
      <c r="H6" s="385"/>
      <c r="I6" s="386"/>
      <c r="J6" s="255">
        <f>P15</f>
        <v>0</v>
      </c>
      <c r="K6" s="256" t="s">
        <v>79</v>
      </c>
      <c r="L6" s="257">
        <f>R15</f>
        <v>0</v>
      </c>
      <c r="M6" s="255">
        <f>P13</f>
        <v>0</v>
      </c>
      <c r="N6" s="256" t="s">
        <v>79</v>
      </c>
      <c r="O6" s="257">
        <f>R13</f>
        <v>0</v>
      </c>
      <c r="P6" s="258">
        <f>P11</f>
        <v>0</v>
      </c>
      <c r="Q6" s="256" t="s">
        <v>79</v>
      </c>
      <c r="R6" s="259">
        <f>R11</f>
        <v>0</v>
      </c>
      <c r="S6" s="260">
        <f>IF(J6&gt;L6,2,1)</f>
        <v>1</v>
      </c>
      <c r="T6" s="260">
        <f>IF(M6&gt;O6,2,1)</f>
        <v>1</v>
      </c>
      <c r="U6" s="260">
        <f>IF(P6&gt;R6,2,1)</f>
        <v>1</v>
      </c>
      <c r="V6" s="261">
        <f>SUM(S6:U6)</f>
        <v>3</v>
      </c>
      <c r="W6" s="260">
        <f>J6+M6+P6</f>
        <v>0</v>
      </c>
      <c r="X6" s="262">
        <f>L6+O6+R6</f>
        <v>0</v>
      </c>
      <c r="Y6" s="263">
        <f>RANK(V6,$V$6:$V$9,0)+Z14</f>
        <v>1</v>
      </c>
      <c r="AC6" s="24"/>
      <c r="AD6" s="24"/>
      <c r="AE6" s="24"/>
      <c r="AF6" s="5"/>
    </row>
    <row r="7" spans="1:32" ht="15.75" x14ac:dyDescent="0.25">
      <c r="A7" s="381">
        <v>2</v>
      </c>
      <c r="B7" s="382"/>
      <c r="C7" s="383"/>
      <c r="D7" s="288" t="s">
        <v>99</v>
      </c>
      <c r="E7" s="183"/>
      <c r="F7" s="48"/>
      <c r="G7" s="255">
        <f>L6</f>
        <v>0</v>
      </c>
      <c r="H7" s="256" t="s">
        <v>79</v>
      </c>
      <c r="I7" s="257">
        <f>J6</f>
        <v>0</v>
      </c>
      <c r="J7" s="384"/>
      <c r="K7" s="385"/>
      <c r="L7" s="386"/>
      <c r="M7" s="255">
        <f>P12</f>
        <v>0</v>
      </c>
      <c r="N7" s="256" t="s">
        <v>79</v>
      </c>
      <c r="O7" s="257">
        <f>R12</f>
        <v>0</v>
      </c>
      <c r="P7" s="258">
        <f>L9</f>
        <v>0</v>
      </c>
      <c r="Q7" s="256" t="s">
        <v>79</v>
      </c>
      <c r="R7" s="259">
        <f>J9</f>
        <v>0</v>
      </c>
      <c r="S7" s="260">
        <f>IF(G7&gt;I7,2,1)</f>
        <v>1</v>
      </c>
      <c r="T7" s="260">
        <f>IF(M7&gt;O7,2,1)</f>
        <v>1</v>
      </c>
      <c r="U7" s="260">
        <f>IF(P7&gt;R7,2,1)</f>
        <v>1</v>
      </c>
      <c r="V7" s="261">
        <f>SUM(S7:U7)</f>
        <v>3</v>
      </c>
      <c r="W7" s="260">
        <f>G7+M7+P7</f>
        <v>0</v>
      </c>
      <c r="X7" s="262">
        <f>I7+O7+R7</f>
        <v>0</v>
      </c>
      <c r="Y7" s="263">
        <f>RANK(V7,$V$6:$V$9,0)+Z15</f>
        <v>1</v>
      </c>
      <c r="AC7" s="24"/>
      <c r="AD7" s="24"/>
      <c r="AE7" s="24"/>
      <c r="AF7" s="5"/>
    </row>
    <row r="8" spans="1:32" ht="15.75" x14ac:dyDescent="0.25">
      <c r="A8" s="381">
        <v>3</v>
      </c>
      <c r="B8" s="382"/>
      <c r="C8" s="383"/>
      <c r="D8" s="288" t="s">
        <v>97</v>
      </c>
      <c r="E8" s="183"/>
      <c r="F8" s="48"/>
      <c r="G8" s="255">
        <f>O6</f>
        <v>0</v>
      </c>
      <c r="H8" s="256" t="s">
        <v>79</v>
      </c>
      <c r="I8" s="257">
        <f>M6</f>
        <v>0</v>
      </c>
      <c r="J8" s="255">
        <f>O7</f>
        <v>0</v>
      </c>
      <c r="K8" s="256" t="s">
        <v>79</v>
      </c>
      <c r="L8" s="257">
        <f>M7</f>
        <v>0</v>
      </c>
      <c r="M8" s="384"/>
      <c r="N8" s="385"/>
      <c r="O8" s="386"/>
      <c r="P8" s="258">
        <f>P16</f>
        <v>0</v>
      </c>
      <c r="Q8" s="256" t="s">
        <v>79</v>
      </c>
      <c r="R8" s="259">
        <f>R16</f>
        <v>0</v>
      </c>
      <c r="S8" s="260">
        <f>IF(G8&gt;I8,2,1)</f>
        <v>1</v>
      </c>
      <c r="T8" s="260">
        <f>IF(J8&gt;L8,2,1)</f>
        <v>1</v>
      </c>
      <c r="U8" s="260">
        <f>IF(P8&gt;R8,2,1)</f>
        <v>1</v>
      </c>
      <c r="V8" s="261">
        <f>SUM(S8:U8)</f>
        <v>3</v>
      </c>
      <c r="W8" s="260">
        <f>G8+J8+P8</f>
        <v>0</v>
      </c>
      <c r="X8" s="262">
        <f>I8+L8+R8</f>
        <v>0</v>
      </c>
      <c r="Y8" s="263">
        <f>RANK(V8,$V$6:$V$9,0)+Z16</f>
        <v>1</v>
      </c>
      <c r="AC8" s="24"/>
      <c r="AD8" s="24"/>
      <c r="AE8" s="24"/>
      <c r="AF8" s="5"/>
    </row>
    <row r="9" spans="1:32" ht="16.5" thickBot="1" x14ac:dyDescent="0.3">
      <c r="A9" s="381">
        <v>4</v>
      </c>
      <c r="B9" s="382"/>
      <c r="C9" s="383"/>
      <c r="D9" s="288" t="s">
        <v>98</v>
      </c>
      <c r="E9" s="59"/>
      <c r="F9" s="60"/>
      <c r="G9" s="264">
        <f>R6</f>
        <v>0</v>
      </c>
      <c r="H9" s="265" t="s">
        <v>79</v>
      </c>
      <c r="I9" s="266">
        <f>P6</f>
        <v>0</v>
      </c>
      <c r="J9" s="264">
        <f>P14</f>
        <v>0</v>
      </c>
      <c r="K9" s="265" t="s">
        <v>79</v>
      </c>
      <c r="L9" s="266">
        <f>R14</f>
        <v>0</v>
      </c>
      <c r="M9" s="264">
        <f>R8</f>
        <v>0</v>
      </c>
      <c r="N9" s="265" t="s">
        <v>79</v>
      </c>
      <c r="O9" s="266">
        <v>0</v>
      </c>
      <c r="P9" s="387"/>
      <c r="Q9" s="388"/>
      <c r="R9" s="389"/>
      <c r="S9" s="267">
        <f>IF(G9&gt;I9,2,1)</f>
        <v>1</v>
      </c>
      <c r="T9" s="267">
        <f>IF(J9&gt;L9,2,1)</f>
        <v>1</v>
      </c>
      <c r="U9" s="267">
        <f>IF(M9&gt;O9,2,1)</f>
        <v>1</v>
      </c>
      <c r="V9" s="268">
        <f>SUM(S9:U9)</f>
        <v>3</v>
      </c>
      <c r="W9" s="267">
        <f>G9+J9+M9</f>
        <v>0</v>
      </c>
      <c r="X9" s="269">
        <f>I9+L9+O9</f>
        <v>0</v>
      </c>
      <c r="Y9" s="270">
        <f>RANK(V9,$V$6:$V$9,0)+Z17</f>
        <v>1</v>
      </c>
      <c r="AB9" s="24"/>
      <c r="AC9" s="24"/>
      <c r="AD9" s="24"/>
      <c r="AE9" s="24"/>
      <c r="AF9" s="5"/>
    </row>
    <row r="10" spans="1:32" ht="15.75" x14ac:dyDescent="0.25">
      <c r="A10" s="390" t="s">
        <v>80</v>
      </c>
      <c r="B10" s="391"/>
      <c r="C10" s="392"/>
      <c r="D10" s="68"/>
      <c r="E10" s="184"/>
      <c r="F10" s="70"/>
      <c r="G10" s="393" t="s">
        <v>81</v>
      </c>
      <c r="H10" s="394"/>
      <c r="I10" s="395"/>
      <c r="J10" s="393" t="s">
        <v>82</v>
      </c>
      <c r="K10" s="394"/>
      <c r="L10" s="395"/>
      <c r="M10" s="393" t="s">
        <v>103</v>
      </c>
      <c r="N10" s="394"/>
      <c r="O10" s="395"/>
      <c r="P10" s="393" t="s">
        <v>83</v>
      </c>
      <c r="Q10" s="394"/>
      <c r="R10" s="395"/>
      <c r="S10" s="271"/>
      <c r="T10" s="271"/>
      <c r="U10" s="271"/>
      <c r="V10" s="272"/>
      <c r="W10" s="273"/>
      <c r="X10" s="274"/>
      <c r="Y10" s="275"/>
      <c r="AB10" s="5"/>
      <c r="AC10" s="5"/>
      <c r="AD10" s="5"/>
      <c r="AE10" s="5"/>
      <c r="AF10" s="5"/>
    </row>
    <row r="11" spans="1:32" ht="15.75" x14ac:dyDescent="0.25">
      <c r="A11" s="76">
        <v>1</v>
      </c>
      <c r="B11" s="77" t="s">
        <v>79</v>
      </c>
      <c r="C11" s="78">
        <v>4</v>
      </c>
      <c r="D11" s="79" t="str">
        <f t="shared" ref="D11:D16" si="0">VLOOKUP($A11,$A$6:$D$9,4,0)</f>
        <v>CHUNG + TUẤN (ĐHSP)</v>
      </c>
      <c r="E11" s="183" t="s">
        <v>79</v>
      </c>
      <c r="F11" s="80" t="str">
        <f t="shared" ref="F11:F16" si="1">VLOOKUP($C11,$A$6:$D$9,4,0)</f>
        <v>KIM TUẤN + ANH TUẤN (ĐHKT)</v>
      </c>
      <c r="G11" s="369"/>
      <c r="H11" s="370"/>
      <c r="I11" s="371"/>
      <c r="J11" s="372"/>
      <c r="K11" s="373"/>
      <c r="L11" s="374"/>
      <c r="M11" s="369" t="s">
        <v>196</v>
      </c>
      <c r="N11" s="370"/>
      <c r="O11" s="371"/>
      <c r="P11" s="276"/>
      <c r="Q11" s="277"/>
      <c r="R11" s="278"/>
      <c r="S11" s="279"/>
      <c r="T11" s="279"/>
      <c r="U11" s="279"/>
      <c r="V11" s="280"/>
      <c r="W11" s="276"/>
      <c r="X11" s="278"/>
      <c r="Y11" s="281"/>
      <c r="AB11" s="5"/>
      <c r="AC11" s="5"/>
      <c r="AD11" s="5"/>
      <c r="AE11" s="5"/>
      <c r="AF11" s="5"/>
    </row>
    <row r="12" spans="1:32" ht="15.75" x14ac:dyDescent="0.25">
      <c r="A12" s="76">
        <v>2</v>
      </c>
      <c r="B12" s="77" t="s">
        <v>79</v>
      </c>
      <c r="C12" s="78">
        <v>3</v>
      </c>
      <c r="D12" s="79" t="str">
        <f t="shared" si="0"/>
        <v>AN + KỲ (CQ ĐHĐN)</v>
      </c>
      <c r="E12" s="183" t="s">
        <v>79</v>
      </c>
      <c r="F12" s="80" t="str">
        <f t="shared" si="1"/>
        <v>NGỌC + SỸ (ĐH SPKT)</v>
      </c>
      <c r="G12" s="369"/>
      <c r="H12" s="370"/>
      <c r="I12" s="371"/>
      <c r="J12" s="372"/>
      <c r="K12" s="373"/>
      <c r="L12" s="374"/>
      <c r="M12" s="369" t="s">
        <v>197</v>
      </c>
      <c r="N12" s="370"/>
      <c r="O12" s="371"/>
      <c r="P12" s="276"/>
      <c r="Q12" s="277"/>
      <c r="R12" s="278"/>
      <c r="S12" s="279"/>
      <c r="T12" s="279"/>
      <c r="U12" s="279"/>
      <c r="V12" s="280"/>
      <c r="W12" s="276"/>
      <c r="X12" s="278"/>
      <c r="Y12" s="281"/>
      <c r="AB12" s="5"/>
      <c r="AC12" s="5"/>
      <c r="AD12" s="5"/>
      <c r="AE12" s="5"/>
      <c r="AF12" s="5"/>
    </row>
    <row r="13" spans="1:32" ht="15.75" x14ac:dyDescent="0.25">
      <c r="A13" s="76">
        <v>1</v>
      </c>
      <c r="B13" s="77" t="s">
        <v>79</v>
      </c>
      <c r="C13" s="78">
        <v>3</v>
      </c>
      <c r="D13" s="79" t="str">
        <f t="shared" si="0"/>
        <v>CHUNG + TUẤN (ĐHSP)</v>
      </c>
      <c r="E13" s="87" t="s">
        <v>79</v>
      </c>
      <c r="F13" s="80" t="str">
        <f t="shared" si="1"/>
        <v>NGỌC + SỸ (ĐH SPKT)</v>
      </c>
      <c r="G13" s="369"/>
      <c r="H13" s="370"/>
      <c r="I13" s="371"/>
      <c r="J13" s="372"/>
      <c r="K13" s="373"/>
      <c r="L13" s="374"/>
      <c r="M13" s="369" t="s">
        <v>198</v>
      </c>
      <c r="N13" s="370"/>
      <c r="O13" s="371"/>
      <c r="P13" s="276"/>
      <c r="Q13" s="277"/>
      <c r="R13" s="278"/>
      <c r="S13" s="279"/>
      <c r="T13" s="279"/>
      <c r="U13" s="279"/>
      <c r="V13" s="280"/>
      <c r="W13" s="276"/>
      <c r="X13" s="278"/>
      <c r="Y13" s="281"/>
      <c r="AB13" s="5"/>
      <c r="AC13" s="5"/>
      <c r="AD13" s="5"/>
      <c r="AE13" s="5"/>
      <c r="AF13" s="5"/>
    </row>
    <row r="14" spans="1:32" ht="15.75" x14ac:dyDescent="0.25">
      <c r="A14" s="76">
        <v>4</v>
      </c>
      <c r="B14" s="77" t="s">
        <v>79</v>
      </c>
      <c r="C14" s="78">
        <v>2</v>
      </c>
      <c r="D14" s="79" t="str">
        <f t="shared" si="0"/>
        <v>KIM TUẤN + ANH TUẤN (ĐHKT)</v>
      </c>
      <c r="E14" s="183" t="s">
        <v>79</v>
      </c>
      <c r="F14" s="80" t="str">
        <f t="shared" si="1"/>
        <v>AN + KỲ (CQ ĐHĐN)</v>
      </c>
      <c r="G14" s="369"/>
      <c r="H14" s="370"/>
      <c r="I14" s="371"/>
      <c r="J14" s="372"/>
      <c r="K14" s="373"/>
      <c r="L14" s="374"/>
      <c r="M14" s="369" t="s">
        <v>199</v>
      </c>
      <c r="N14" s="370"/>
      <c r="O14" s="371"/>
      <c r="P14" s="276"/>
      <c r="Q14" s="277"/>
      <c r="R14" s="278"/>
      <c r="S14" s="279"/>
      <c r="T14" s="279"/>
      <c r="U14" s="279"/>
      <c r="V14" s="280"/>
      <c r="W14" s="276"/>
      <c r="X14" s="278"/>
      <c r="Y14" s="281"/>
      <c r="AB14" s="5"/>
      <c r="AC14" s="5"/>
      <c r="AD14" s="5"/>
      <c r="AE14" s="5"/>
      <c r="AF14" s="5"/>
    </row>
    <row r="15" spans="1:32" ht="15.75" x14ac:dyDescent="0.25">
      <c r="A15" s="76">
        <v>1</v>
      </c>
      <c r="B15" s="77" t="s">
        <v>79</v>
      </c>
      <c r="C15" s="78">
        <v>2</v>
      </c>
      <c r="D15" s="79" t="str">
        <f t="shared" si="0"/>
        <v>CHUNG + TUẤN (ĐHSP)</v>
      </c>
      <c r="E15" s="183" t="s">
        <v>79</v>
      </c>
      <c r="F15" s="80" t="str">
        <f t="shared" si="1"/>
        <v>AN + KỲ (CQ ĐHĐN)</v>
      </c>
      <c r="G15" s="369"/>
      <c r="H15" s="370"/>
      <c r="I15" s="371"/>
      <c r="J15" s="372"/>
      <c r="K15" s="373"/>
      <c r="L15" s="374"/>
      <c r="M15" s="369" t="s">
        <v>200</v>
      </c>
      <c r="N15" s="370"/>
      <c r="O15" s="371"/>
      <c r="P15" s="276"/>
      <c r="Q15" s="277"/>
      <c r="R15" s="278"/>
      <c r="S15" s="279"/>
      <c r="T15" s="279"/>
      <c r="U15" s="279"/>
      <c r="V15" s="280"/>
      <c r="W15" s="276"/>
      <c r="X15" s="278"/>
      <c r="Y15" s="281"/>
      <c r="AB15" s="5"/>
      <c r="AC15" s="5"/>
      <c r="AD15" s="5"/>
      <c r="AE15" s="5"/>
      <c r="AF15" s="5"/>
    </row>
    <row r="16" spans="1:32" ht="16.5" thickBot="1" x14ac:dyDescent="0.3">
      <c r="A16" s="88">
        <v>3</v>
      </c>
      <c r="B16" s="89" t="s">
        <v>79</v>
      </c>
      <c r="C16" s="90">
        <v>4</v>
      </c>
      <c r="D16" s="91" t="str">
        <f t="shared" si="0"/>
        <v>NGỌC + SỸ (ĐH SPKT)</v>
      </c>
      <c r="E16" s="59" t="s">
        <v>79</v>
      </c>
      <c r="F16" s="92" t="str">
        <f t="shared" si="1"/>
        <v>KIM TUẤN + ANH TUẤN (ĐHKT)</v>
      </c>
      <c r="G16" s="375"/>
      <c r="H16" s="376"/>
      <c r="I16" s="377"/>
      <c r="J16" s="378"/>
      <c r="K16" s="379"/>
      <c r="L16" s="380"/>
      <c r="M16" s="375" t="s">
        <v>201</v>
      </c>
      <c r="N16" s="376"/>
      <c r="O16" s="377"/>
      <c r="P16" s="282"/>
      <c r="Q16" s="283"/>
      <c r="R16" s="284"/>
      <c r="S16" s="285"/>
      <c r="T16" s="285"/>
      <c r="U16" s="285"/>
      <c r="V16" s="286"/>
      <c r="W16" s="282"/>
      <c r="X16" s="284"/>
      <c r="Y16" s="287"/>
      <c r="AB16" s="5"/>
      <c r="AC16" s="5"/>
      <c r="AD16" s="5"/>
      <c r="AE16" s="5"/>
      <c r="AF16" s="5"/>
    </row>
    <row r="17" spans="1:2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</sheetData>
  <mergeCells count="38">
    <mergeCell ref="S5:V5"/>
    <mergeCell ref="A6:C6"/>
    <mergeCell ref="G6:I6"/>
    <mergeCell ref="A7:C7"/>
    <mergeCell ref="J7:L7"/>
    <mergeCell ref="M5:O5"/>
    <mergeCell ref="A5:C5"/>
    <mergeCell ref="D5:F5"/>
    <mergeCell ref="G5:I5"/>
    <mergeCell ref="J5:L5"/>
    <mergeCell ref="P5:R5"/>
    <mergeCell ref="A8:C8"/>
    <mergeCell ref="M8:O8"/>
    <mergeCell ref="A9:C9"/>
    <mergeCell ref="P9:R9"/>
    <mergeCell ref="A10:C10"/>
    <mergeCell ref="G10:I10"/>
    <mergeCell ref="J10:L10"/>
    <mergeCell ref="M10:O10"/>
    <mergeCell ref="P10:R10"/>
    <mergeCell ref="G11:I11"/>
    <mergeCell ref="J11:L11"/>
    <mergeCell ref="M11:O11"/>
    <mergeCell ref="G12:I12"/>
    <mergeCell ref="J12:L12"/>
    <mergeCell ref="M12:O12"/>
    <mergeCell ref="G13:I13"/>
    <mergeCell ref="J13:L13"/>
    <mergeCell ref="M13:O13"/>
    <mergeCell ref="G14:I14"/>
    <mergeCell ref="J14:L14"/>
    <mergeCell ref="M14:O14"/>
    <mergeCell ref="G15:I15"/>
    <mergeCell ref="J15:L15"/>
    <mergeCell ref="M15:O15"/>
    <mergeCell ref="G16:I16"/>
    <mergeCell ref="J16:L16"/>
    <mergeCell ref="M16:O16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AA14" sqref="AA14"/>
    </sheetView>
  </sheetViews>
  <sheetFormatPr defaultRowHeight="15" x14ac:dyDescent="0.25"/>
  <cols>
    <col min="1" max="1" width="2.28515625" customWidth="1"/>
    <col min="2" max="2" width="2" customWidth="1"/>
    <col min="3" max="3" width="3" customWidth="1"/>
    <col min="4" max="4" width="18.42578125" customWidth="1"/>
    <col min="5" max="5" width="2.85546875" customWidth="1"/>
    <col min="6" max="6" width="19.85546875" customWidth="1"/>
    <col min="7" max="7" width="2.140625" customWidth="1"/>
    <col min="8" max="8" width="2.28515625" customWidth="1"/>
    <col min="9" max="9" width="2.140625" customWidth="1"/>
    <col min="10" max="10" width="2.28515625" customWidth="1"/>
    <col min="11" max="12" width="2.140625" customWidth="1"/>
    <col min="13" max="13" width="1.85546875" customWidth="1"/>
    <col min="14" max="14" width="2" customWidth="1"/>
    <col min="15" max="15" width="2.42578125" customWidth="1"/>
    <col min="16" max="16" width="2.28515625" customWidth="1"/>
    <col min="17" max="17" width="2" customWidth="1"/>
    <col min="18" max="18" width="1.85546875" customWidth="1"/>
    <col min="19" max="19" width="2.140625" customWidth="1"/>
    <col min="20" max="20" width="2" customWidth="1"/>
    <col min="21" max="21" width="2.140625" customWidth="1"/>
    <col min="22" max="22" width="3" customWidth="1"/>
    <col min="23" max="23" width="2" customWidth="1"/>
    <col min="24" max="24" width="2.42578125" customWidth="1"/>
    <col min="25" max="25" width="3.85546875" customWidth="1"/>
  </cols>
  <sheetData>
    <row r="1" spans="1:30" ht="15.75" x14ac:dyDescent="0.25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</row>
    <row r="2" spans="1:30" ht="15.75" x14ac:dyDescent="0.25">
      <c r="A2" s="2" t="s">
        <v>84</v>
      </c>
      <c r="B2" s="2"/>
      <c r="C2" s="2"/>
      <c r="D2" s="3"/>
    </row>
    <row r="4" spans="1:30" ht="15.75" thickBot="1" x14ac:dyDescent="0.3"/>
    <row r="5" spans="1:30" x14ac:dyDescent="0.25">
      <c r="A5" s="396" t="s">
        <v>73</v>
      </c>
      <c r="B5" s="365"/>
      <c r="C5" s="366"/>
      <c r="D5" s="364" t="s">
        <v>74</v>
      </c>
      <c r="E5" s="365"/>
      <c r="F5" s="366"/>
      <c r="G5" s="364">
        <v>1</v>
      </c>
      <c r="H5" s="365"/>
      <c r="I5" s="366"/>
      <c r="J5" s="364">
        <v>2</v>
      </c>
      <c r="K5" s="365"/>
      <c r="L5" s="366"/>
      <c r="M5" s="364">
        <v>3</v>
      </c>
      <c r="N5" s="365"/>
      <c r="O5" s="366"/>
      <c r="P5" s="364">
        <v>4</v>
      </c>
      <c r="Q5" s="411"/>
      <c r="R5" s="412"/>
      <c r="S5" s="364" t="s">
        <v>75</v>
      </c>
      <c r="T5" s="365"/>
      <c r="U5" s="365"/>
      <c r="V5" s="366"/>
      <c r="W5" s="26" t="s">
        <v>76</v>
      </c>
      <c r="X5" s="27" t="s">
        <v>95</v>
      </c>
      <c r="Y5" s="28" t="s">
        <v>78</v>
      </c>
      <c r="AB5" s="24" t="s">
        <v>86</v>
      </c>
      <c r="AC5" s="25"/>
      <c r="AD5" s="25"/>
    </row>
    <row r="6" spans="1:30" ht="15.75" x14ac:dyDescent="0.25">
      <c r="A6" s="381">
        <v>1</v>
      </c>
      <c r="B6" s="382"/>
      <c r="C6" s="383"/>
      <c r="D6" s="46"/>
      <c r="E6" s="47"/>
      <c r="F6" s="48"/>
      <c r="G6" s="408"/>
      <c r="H6" s="409"/>
      <c r="I6" s="410"/>
      <c r="J6" s="49">
        <f>P15</f>
        <v>0</v>
      </c>
      <c r="K6" s="50" t="s">
        <v>79</v>
      </c>
      <c r="L6" s="51">
        <f>R15</f>
        <v>0</v>
      </c>
      <c r="M6" s="49">
        <f>P13</f>
        <v>0</v>
      </c>
      <c r="N6" s="50" t="s">
        <v>79</v>
      </c>
      <c r="O6" s="51">
        <f>R13</f>
        <v>0</v>
      </c>
      <c r="P6" s="52">
        <f>P11</f>
        <v>0</v>
      </c>
      <c r="Q6" s="50" t="s">
        <v>79</v>
      </c>
      <c r="R6" s="53">
        <f>R11</f>
        <v>0</v>
      </c>
      <c r="S6" s="54">
        <f>IF(J6&gt;L6,2,1)</f>
        <v>1</v>
      </c>
      <c r="T6" s="54">
        <f>IF(M6&gt;O6,2,1)</f>
        <v>1</v>
      </c>
      <c r="U6" s="54">
        <f>IF(P6&gt;R6,2,1)</f>
        <v>1</v>
      </c>
      <c r="V6" s="55">
        <f>SUM(S6:U6)</f>
        <v>3</v>
      </c>
      <c r="W6" s="54">
        <f>J6+M6+P6</f>
        <v>0</v>
      </c>
      <c r="X6" s="56">
        <f>L6+O6+R6</f>
        <v>0</v>
      </c>
      <c r="Y6" s="57">
        <f>RANK(V6,$V$6:$V$9,0)+Z14</f>
        <v>1</v>
      </c>
      <c r="AB6" s="24" t="s">
        <v>87</v>
      </c>
      <c r="AC6" s="25"/>
      <c r="AD6" s="25"/>
    </row>
    <row r="7" spans="1:30" ht="15.75" x14ac:dyDescent="0.25">
      <c r="A7" s="381">
        <v>2</v>
      </c>
      <c r="B7" s="382"/>
      <c r="C7" s="383"/>
      <c r="D7" s="46"/>
      <c r="E7" s="47"/>
      <c r="F7" s="48"/>
      <c r="G7" s="49">
        <f>L6</f>
        <v>0</v>
      </c>
      <c r="H7" s="50" t="s">
        <v>79</v>
      </c>
      <c r="I7" s="51">
        <f>J6</f>
        <v>0</v>
      </c>
      <c r="J7" s="408"/>
      <c r="K7" s="409"/>
      <c r="L7" s="410"/>
      <c r="M7" s="49">
        <f>P12</f>
        <v>0</v>
      </c>
      <c r="N7" s="50" t="s">
        <v>79</v>
      </c>
      <c r="O7" s="51">
        <f>R12</f>
        <v>0</v>
      </c>
      <c r="P7" s="52">
        <f>L9</f>
        <v>0</v>
      </c>
      <c r="Q7" s="50" t="s">
        <v>79</v>
      </c>
      <c r="R7" s="53">
        <f>J9</f>
        <v>0</v>
      </c>
      <c r="S7" s="54">
        <f>IF(G7&gt;I7,2,1)</f>
        <v>1</v>
      </c>
      <c r="T7" s="54">
        <f>IF(M7&gt;O7,2,1)</f>
        <v>1</v>
      </c>
      <c r="U7" s="54">
        <f>IF(P7&gt;R7,2,1)</f>
        <v>1</v>
      </c>
      <c r="V7" s="55">
        <f>SUM(S7:U7)</f>
        <v>3</v>
      </c>
      <c r="W7" s="54">
        <f>G7+M7+P7</f>
        <v>0</v>
      </c>
      <c r="X7" s="56">
        <f>I7+O7+R7</f>
        <v>0</v>
      </c>
      <c r="Y7" s="57">
        <f>RANK(V7,$V$6:$V$9,0)+Z15</f>
        <v>1</v>
      </c>
      <c r="AB7" s="24" t="s">
        <v>88</v>
      </c>
      <c r="AC7" s="24"/>
      <c r="AD7" s="24"/>
    </row>
    <row r="8" spans="1:30" ht="15.75" x14ac:dyDescent="0.25">
      <c r="A8" s="381">
        <v>3</v>
      </c>
      <c r="B8" s="382"/>
      <c r="C8" s="383"/>
      <c r="D8" s="46"/>
      <c r="E8" s="47"/>
      <c r="F8" s="48"/>
      <c r="G8" s="49">
        <f>O6</f>
        <v>0</v>
      </c>
      <c r="H8" s="50" t="s">
        <v>79</v>
      </c>
      <c r="I8" s="51">
        <f>M6</f>
        <v>0</v>
      </c>
      <c r="J8" s="49">
        <f>O7</f>
        <v>0</v>
      </c>
      <c r="K8" s="50" t="s">
        <v>79</v>
      </c>
      <c r="L8" s="51">
        <f>M7</f>
        <v>0</v>
      </c>
      <c r="M8" s="408"/>
      <c r="N8" s="409"/>
      <c r="O8" s="410"/>
      <c r="P8" s="52">
        <f>P16</f>
        <v>0</v>
      </c>
      <c r="Q8" s="50" t="s">
        <v>79</v>
      </c>
      <c r="R8" s="53">
        <f>R16</f>
        <v>0</v>
      </c>
      <c r="S8" s="54">
        <f>IF(G8&gt;I8,2,1)</f>
        <v>1</v>
      </c>
      <c r="T8" s="54">
        <f>IF(J8&gt;L8,2,1)</f>
        <v>1</v>
      </c>
      <c r="U8" s="54">
        <f>IF(P8&gt;R8,2,1)</f>
        <v>1</v>
      </c>
      <c r="V8" s="55">
        <f>SUM(S8:U8)</f>
        <v>3</v>
      </c>
      <c r="W8" s="54">
        <f>G8+J8+P8</f>
        <v>0</v>
      </c>
      <c r="X8" s="56">
        <f>I8+L8+R8</f>
        <v>0</v>
      </c>
      <c r="Y8" s="57">
        <f>RANK(V8,$V$6:$V$9,0)+Z16</f>
        <v>1</v>
      </c>
      <c r="AB8" s="24" t="s">
        <v>100</v>
      </c>
      <c r="AC8" s="24"/>
      <c r="AD8" s="24"/>
    </row>
    <row r="9" spans="1:30" ht="16.5" thickBot="1" x14ac:dyDescent="0.3">
      <c r="A9" s="381">
        <v>4</v>
      </c>
      <c r="B9" s="382"/>
      <c r="C9" s="383"/>
      <c r="D9" s="58"/>
      <c r="E9" s="59"/>
      <c r="F9" s="60"/>
      <c r="G9" s="61">
        <f>R6</f>
        <v>0</v>
      </c>
      <c r="H9" s="62" t="s">
        <v>79</v>
      </c>
      <c r="I9" s="63">
        <f>P6</f>
        <v>0</v>
      </c>
      <c r="J9" s="61">
        <f>P14</f>
        <v>0</v>
      </c>
      <c r="K9" s="62" t="s">
        <v>79</v>
      </c>
      <c r="L9" s="63">
        <f>R14</f>
        <v>0</v>
      </c>
      <c r="M9" s="61">
        <f>R8</f>
        <v>0</v>
      </c>
      <c r="N9" s="62" t="s">
        <v>79</v>
      </c>
      <c r="O9" s="63">
        <v>0</v>
      </c>
      <c r="P9" s="405"/>
      <c r="Q9" s="406"/>
      <c r="R9" s="407"/>
      <c r="S9" s="64">
        <f>IF(G9&gt;I9,2,1)</f>
        <v>1</v>
      </c>
      <c r="T9" s="64">
        <f>IF(J9&gt;L9,2,1)</f>
        <v>1</v>
      </c>
      <c r="U9" s="64">
        <f>IF(M9&gt;O9,2,1)</f>
        <v>1</v>
      </c>
      <c r="V9" s="65">
        <f>SUM(S9:U9)</f>
        <v>3</v>
      </c>
      <c r="W9" s="64">
        <f>G9+J9+M9</f>
        <v>0</v>
      </c>
      <c r="X9" s="66">
        <f>I9+L9+O9</f>
        <v>0</v>
      </c>
      <c r="Y9" s="67">
        <f>RANK(V9,$V$6:$V$9,0)+Z17</f>
        <v>1</v>
      </c>
      <c r="AB9" s="5"/>
      <c r="AC9" s="5"/>
      <c r="AD9" s="5"/>
    </row>
    <row r="10" spans="1:30" ht="15.75" x14ac:dyDescent="0.25">
      <c r="A10" s="390" t="s">
        <v>80</v>
      </c>
      <c r="B10" s="391"/>
      <c r="C10" s="392"/>
      <c r="D10" s="68"/>
      <c r="E10" s="69"/>
      <c r="F10" s="70"/>
      <c r="G10" s="393" t="s">
        <v>81</v>
      </c>
      <c r="H10" s="394"/>
      <c r="I10" s="395"/>
      <c r="J10" s="393" t="s">
        <v>82</v>
      </c>
      <c r="K10" s="394"/>
      <c r="L10" s="395"/>
      <c r="M10" s="393" t="s">
        <v>85</v>
      </c>
      <c r="N10" s="394"/>
      <c r="O10" s="395"/>
      <c r="P10" s="393" t="s">
        <v>83</v>
      </c>
      <c r="Q10" s="394"/>
      <c r="R10" s="395"/>
      <c r="S10" s="71"/>
      <c r="T10" s="71"/>
      <c r="U10" s="71"/>
      <c r="V10" s="72"/>
      <c r="W10" s="73"/>
      <c r="X10" s="74"/>
      <c r="Y10" s="75"/>
    </row>
    <row r="11" spans="1:30" ht="15.75" x14ac:dyDescent="0.25">
      <c r="A11" s="76">
        <v>1</v>
      </c>
      <c r="B11" s="77" t="s">
        <v>79</v>
      </c>
      <c r="C11" s="78">
        <v>4</v>
      </c>
      <c r="D11" s="79">
        <f t="shared" ref="D11:D16" si="0">VLOOKUP($A11,$A$6:$D$9,4,0)</f>
        <v>0</v>
      </c>
      <c r="E11" s="47" t="s">
        <v>79</v>
      </c>
      <c r="F11" s="80">
        <f t="shared" ref="F11:F16" si="1">VLOOKUP($C11,$A$6:$D$9,4,0)</f>
        <v>0</v>
      </c>
      <c r="G11" s="399"/>
      <c r="H11" s="400"/>
      <c r="I11" s="401"/>
      <c r="J11" s="372"/>
      <c r="K11" s="373"/>
      <c r="L11" s="374"/>
      <c r="M11" s="399"/>
      <c r="N11" s="400"/>
      <c r="O11" s="401"/>
      <c r="P11" s="81"/>
      <c r="Q11" s="82"/>
      <c r="R11" s="83"/>
      <c r="S11" s="84"/>
      <c r="T11" s="84"/>
      <c r="U11" s="84"/>
      <c r="V11" s="85"/>
      <c r="W11" s="81"/>
      <c r="X11" s="83"/>
      <c r="Y11" s="86"/>
    </row>
    <row r="12" spans="1:30" ht="15.75" x14ac:dyDescent="0.25">
      <c r="A12" s="76">
        <v>2</v>
      </c>
      <c r="B12" s="77" t="s">
        <v>79</v>
      </c>
      <c r="C12" s="78">
        <v>3</v>
      </c>
      <c r="D12" s="79">
        <f t="shared" si="0"/>
        <v>0</v>
      </c>
      <c r="E12" s="47" t="s">
        <v>79</v>
      </c>
      <c r="F12" s="80">
        <f t="shared" si="1"/>
        <v>0</v>
      </c>
      <c r="G12" s="399"/>
      <c r="H12" s="400"/>
      <c r="I12" s="401"/>
      <c r="J12" s="372"/>
      <c r="K12" s="373"/>
      <c r="L12" s="374"/>
      <c r="M12" s="399"/>
      <c r="N12" s="400"/>
      <c r="O12" s="401"/>
      <c r="P12" s="81"/>
      <c r="Q12" s="82"/>
      <c r="R12" s="83"/>
      <c r="S12" s="84"/>
      <c r="T12" s="84"/>
      <c r="U12" s="84"/>
      <c r="V12" s="85"/>
      <c r="W12" s="81"/>
      <c r="X12" s="83"/>
      <c r="Y12" s="86"/>
    </row>
    <row r="13" spans="1:30" ht="15.75" x14ac:dyDescent="0.25">
      <c r="A13" s="76">
        <v>1</v>
      </c>
      <c r="B13" s="77" t="s">
        <v>79</v>
      </c>
      <c r="C13" s="78">
        <v>3</v>
      </c>
      <c r="D13" s="79">
        <f t="shared" si="0"/>
        <v>0</v>
      </c>
      <c r="E13" s="87" t="s">
        <v>79</v>
      </c>
      <c r="F13" s="80">
        <f t="shared" si="1"/>
        <v>0</v>
      </c>
      <c r="G13" s="399"/>
      <c r="H13" s="400"/>
      <c r="I13" s="401"/>
      <c r="J13" s="372"/>
      <c r="K13" s="373"/>
      <c r="L13" s="374"/>
      <c r="M13" s="399"/>
      <c r="N13" s="400"/>
      <c r="O13" s="401"/>
      <c r="P13" s="81"/>
      <c r="Q13" s="82"/>
      <c r="R13" s="83"/>
      <c r="S13" s="84"/>
      <c r="T13" s="84"/>
      <c r="U13" s="84"/>
      <c r="V13" s="85"/>
      <c r="W13" s="81"/>
      <c r="X13" s="83"/>
      <c r="Y13" s="86"/>
    </row>
    <row r="14" spans="1:30" ht="15.75" x14ac:dyDescent="0.25">
      <c r="A14" s="76">
        <v>4</v>
      </c>
      <c r="B14" s="77" t="s">
        <v>79</v>
      </c>
      <c r="C14" s="78">
        <v>2</v>
      </c>
      <c r="D14" s="79">
        <f t="shared" si="0"/>
        <v>0</v>
      </c>
      <c r="E14" s="47" t="s">
        <v>79</v>
      </c>
      <c r="F14" s="80">
        <f t="shared" si="1"/>
        <v>0</v>
      </c>
      <c r="G14" s="399"/>
      <c r="H14" s="400"/>
      <c r="I14" s="401"/>
      <c r="J14" s="372"/>
      <c r="K14" s="373"/>
      <c r="L14" s="374"/>
      <c r="M14" s="399"/>
      <c r="N14" s="400"/>
      <c r="O14" s="401"/>
      <c r="P14" s="81"/>
      <c r="Q14" s="82"/>
      <c r="R14" s="83"/>
      <c r="S14" s="84"/>
      <c r="T14" s="84"/>
      <c r="U14" s="84"/>
      <c r="V14" s="85"/>
      <c r="W14" s="81"/>
      <c r="X14" s="83"/>
      <c r="Y14" s="86"/>
    </row>
    <row r="15" spans="1:30" ht="15.75" x14ac:dyDescent="0.25">
      <c r="A15" s="76">
        <v>1</v>
      </c>
      <c r="B15" s="77" t="s">
        <v>79</v>
      </c>
      <c r="C15" s="78">
        <v>2</v>
      </c>
      <c r="D15" s="79">
        <f t="shared" si="0"/>
        <v>0</v>
      </c>
      <c r="E15" s="47" t="s">
        <v>79</v>
      </c>
      <c r="F15" s="80">
        <f t="shared" si="1"/>
        <v>0</v>
      </c>
      <c r="G15" s="399"/>
      <c r="H15" s="400"/>
      <c r="I15" s="401"/>
      <c r="J15" s="372"/>
      <c r="K15" s="373"/>
      <c r="L15" s="374"/>
      <c r="M15" s="399"/>
      <c r="N15" s="400"/>
      <c r="O15" s="401"/>
      <c r="P15" s="81"/>
      <c r="Q15" s="82"/>
      <c r="R15" s="83"/>
      <c r="S15" s="84"/>
      <c r="T15" s="84"/>
      <c r="U15" s="84"/>
      <c r="V15" s="85"/>
      <c r="W15" s="81"/>
      <c r="X15" s="83"/>
      <c r="Y15" s="86"/>
    </row>
    <row r="16" spans="1:30" ht="16.5" thickBot="1" x14ac:dyDescent="0.3">
      <c r="A16" s="88">
        <v>3</v>
      </c>
      <c r="B16" s="89" t="s">
        <v>79</v>
      </c>
      <c r="C16" s="90">
        <v>4</v>
      </c>
      <c r="D16" s="91">
        <f t="shared" si="0"/>
        <v>0</v>
      </c>
      <c r="E16" s="59" t="s">
        <v>79</v>
      </c>
      <c r="F16" s="92">
        <f t="shared" si="1"/>
        <v>0</v>
      </c>
      <c r="G16" s="402"/>
      <c r="H16" s="403"/>
      <c r="I16" s="404"/>
      <c r="J16" s="378"/>
      <c r="K16" s="379"/>
      <c r="L16" s="380"/>
      <c r="M16" s="402"/>
      <c r="N16" s="403"/>
      <c r="O16" s="404"/>
      <c r="P16" s="93"/>
      <c r="Q16" s="94"/>
      <c r="R16" s="95"/>
      <c r="S16" s="96"/>
      <c r="T16" s="96"/>
      <c r="U16" s="96"/>
      <c r="V16" s="97"/>
      <c r="W16" s="93"/>
      <c r="X16" s="95"/>
      <c r="Y16" s="98"/>
    </row>
  </sheetData>
  <mergeCells count="38">
    <mergeCell ref="A8:C8"/>
    <mergeCell ref="M8:O8"/>
    <mergeCell ref="A5:C5"/>
    <mergeCell ref="D5:F5"/>
    <mergeCell ref="G5:I5"/>
    <mergeCell ref="J5:L5"/>
    <mergeCell ref="M5:O5"/>
    <mergeCell ref="S5:V5"/>
    <mergeCell ref="A6:C6"/>
    <mergeCell ref="G6:I6"/>
    <mergeCell ref="A7:C7"/>
    <mergeCell ref="J7:L7"/>
    <mergeCell ref="P5:R5"/>
    <mergeCell ref="A9:C9"/>
    <mergeCell ref="P9:R9"/>
    <mergeCell ref="A10:C10"/>
    <mergeCell ref="G10:I10"/>
    <mergeCell ref="J10:L10"/>
    <mergeCell ref="M10:O10"/>
    <mergeCell ref="P10:R10"/>
    <mergeCell ref="G11:I11"/>
    <mergeCell ref="J11:L11"/>
    <mergeCell ref="M11:O11"/>
    <mergeCell ref="G12:I12"/>
    <mergeCell ref="J12:L12"/>
    <mergeCell ref="M12:O12"/>
    <mergeCell ref="G13:I13"/>
    <mergeCell ref="J13:L13"/>
    <mergeCell ref="M13:O13"/>
    <mergeCell ref="G14:I14"/>
    <mergeCell ref="J14:L14"/>
    <mergeCell ref="M14:O14"/>
    <mergeCell ref="G15:I15"/>
    <mergeCell ref="J15:L15"/>
    <mergeCell ref="M15:O15"/>
    <mergeCell ref="G16:I16"/>
    <mergeCell ref="J16:L16"/>
    <mergeCell ref="M16:O1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35"/>
  <sheetViews>
    <sheetView workbookViewId="0">
      <selection activeCell="A5" sqref="A5:Z37"/>
    </sheetView>
  </sheetViews>
  <sheetFormatPr defaultRowHeight="15" x14ac:dyDescent="0.25"/>
  <cols>
    <col min="1" max="1" width="2.5703125" customWidth="1"/>
    <col min="2" max="3" width="2.28515625" customWidth="1"/>
    <col min="4" max="4" width="15.140625" customWidth="1"/>
    <col min="5" max="5" width="2" customWidth="1"/>
    <col min="6" max="6" width="20.140625" customWidth="1"/>
    <col min="7" max="7" width="2.5703125" customWidth="1"/>
    <col min="8" max="8" width="1.85546875" customWidth="1"/>
    <col min="9" max="12" width="2" customWidth="1"/>
    <col min="13" max="13" width="1.7109375" customWidth="1"/>
    <col min="14" max="14" width="1.85546875" customWidth="1"/>
    <col min="15" max="15" width="1.7109375" customWidth="1"/>
    <col min="16" max="16" width="2.140625" customWidth="1"/>
    <col min="17" max="18" width="1.7109375" customWidth="1"/>
    <col min="19" max="19" width="2.42578125" customWidth="1"/>
    <col min="20" max="20" width="2.140625" customWidth="1"/>
    <col min="21" max="21" width="2.42578125" customWidth="1"/>
    <col min="22" max="22" width="3.42578125" customWidth="1"/>
    <col min="23" max="23" width="2.42578125" customWidth="1"/>
    <col min="24" max="24" width="2.5703125" customWidth="1"/>
    <col min="25" max="25" width="7" customWidth="1"/>
  </cols>
  <sheetData>
    <row r="4" spans="1:31" ht="15.75" thickBot="1" x14ac:dyDescent="0.3"/>
    <row r="5" spans="1:31" x14ac:dyDescent="0.25">
      <c r="A5" s="345" t="s">
        <v>73</v>
      </c>
      <c r="B5" s="346"/>
      <c r="C5" s="346"/>
      <c r="D5" s="346" t="s">
        <v>102</v>
      </c>
      <c r="E5" s="346"/>
      <c r="F5" s="346"/>
      <c r="G5" s="339">
        <v>1</v>
      </c>
      <c r="H5" s="340"/>
      <c r="I5" s="341"/>
      <c r="J5" s="339">
        <v>2</v>
      </c>
      <c r="K5" s="340"/>
      <c r="L5" s="341"/>
      <c r="M5" s="339">
        <v>3</v>
      </c>
      <c r="N5" s="340"/>
      <c r="O5" s="341"/>
      <c r="P5" s="339"/>
      <c r="Q5" s="340"/>
      <c r="R5" s="341"/>
      <c r="S5" s="103"/>
      <c r="T5" s="103" t="s">
        <v>75</v>
      </c>
      <c r="U5" s="104"/>
      <c r="V5" s="105"/>
      <c r="W5" s="106" t="s">
        <v>76</v>
      </c>
      <c r="X5" s="107" t="s">
        <v>77</v>
      </c>
      <c r="Y5" s="108" t="s">
        <v>78</v>
      </c>
      <c r="AC5" s="24"/>
      <c r="AD5" s="24"/>
      <c r="AE5" s="24"/>
    </row>
    <row r="6" spans="1:31" x14ac:dyDescent="0.25">
      <c r="A6" s="334">
        <v>1</v>
      </c>
      <c r="B6" s="335"/>
      <c r="C6" s="335"/>
      <c r="D6" s="24" t="s">
        <v>67</v>
      </c>
      <c r="E6" s="110"/>
      <c r="F6" s="111"/>
      <c r="G6" s="342"/>
      <c r="H6" s="343"/>
      <c r="I6" s="344"/>
      <c r="J6" s="112">
        <v>0</v>
      </c>
      <c r="K6" s="113" t="s">
        <v>79</v>
      </c>
      <c r="L6" s="114" t="e">
        <f>L16</f>
        <v>#REF!</v>
      </c>
      <c r="M6" s="112">
        <f>P11</f>
        <v>0</v>
      </c>
      <c r="N6" s="113" t="s">
        <v>79</v>
      </c>
      <c r="O6" s="114">
        <f>R11</f>
        <v>0</v>
      </c>
      <c r="P6" s="112">
        <f>0</f>
        <v>0</v>
      </c>
      <c r="Q6" s="113"/>
      <c r="R6" s="114">
        <f>0</f>
        <v>0</v>
      </c>
      <c r="S6" s="115" t="e">
        <f>IF(J6&gt;L6,2,1)</f>
        <v>#REF!</v>
      </c>
      <c r="T6" s="115">
        <f>IF(M6&gt;O6,2,1)</f>
        <v>1</v>
      </c>
      <c r="U6" s="115">
        <f>IF(P6&gt;R6,0,0)</f>
        <v>0</v>
      </c>
      <c r="V6" s="115" t="e">
        <f>SUM(S6:U6)</f>
        <v>#REF!</v>
      </c>
      <c r="W6" s="115">
        <f>J6+M6</f>
        <v>0</v>
      </c>
      <c r="X6" s="115" t="e">
        <f>L6+O6</f>
        <v>#REF!</v>
      </c>
      <c r="Y6" s="116" t="e">
        <f>RANK(V6,$V$6:$V$8,0)+Z5</f>
        <v>#REF!</v>
      </c>
      <c r="AC6" s="24"/>
      <c r="AD6" s="24"/>
      <c r="AE6" s="24"/>
    </row>
    <row r="7" spans="1:31" x14ac:dyDescent="0.25">
      <c r="A7" s="334">
        <v>2</v>
      </c>
      <c r="B7" s="335"/>
      <c r="C7" s="335"/>
      <c r="D7" s="24" t="s">
        <v>68</v>
      </c>
      <c r="E7" s="110"/>
      <c r="F7" s="111"/>
      <c r="G7" s="117" t="e">
        <f>L6</f>
        <v>#REF!</v>
      </c>
      <c r="H7" s="118" t="s">
        <v>79</v>
      </c>
      <c r="I7" s="119">
        <f>J6</f>
        <v>0</v>
      </c>
      <c r="J7" s="336"/>
      <c r="K7" s="337"/>
      <c r="L7" s="338"/>
      <c r="M7" s="117">
        <f>P10</f>
        <v>0</v>
      </c>
      <c r="N7" s="118" t="s">
        <v>79</v>
      </c>
      <c r="O7" s="119">
        <f>R10</f>
        <v>0</v>
      </c>
      <c r="P7" s="117">
        <f>0</f>
        <v>0</v>
      </c>
      <c r="Q7" s="118"/>
      <c r="R7" s="119">
        <f>0</f>
        <v>0</v>
      </c>
      <c r="S7" s="120" t="e">
        <f>IF(G7&gt;I7,2,1)</f>
        <v>#REF!</v>
      </c>
      <c r="T7" s="120">
        <f>IF(M7&gt;O7,2,1)</f>
        <v>1</v>
      </c>
      <c r="U7" s="120">
        <f>IF(P7&gt;R7,0,0)</f>
        <v>0</v>
      </c>
      <c r="V7" s="120" t="e">
        <f>SUM(S7:U7)</f>
        <v>#REF!</v>
      </c>
      <c r="W7" s="120" t="e">
        <f>G7+M7</f>
        <v>#REF!</v>
      </c>
      <c r="X7" s="120">
        <f>I7+O7+R7</f>
        <v>0</v>
      </c>
      <c r="Y7" s="121" t="e">
        <f>RANK(V7,$V$6:$V$8,0)+Z6</f>
        <v>#REF!</v>
      </c>
      <c r="AC7" s="24"/>
      <c r="AD7" s="24"/>
      <c r="AE7" s="24"/>
    </row>
    <row r="8" spans="1:31" x14ac:dyDescent="0.25">
      <c r="A8" s="334">
        <v>3</v>
      </c>
      <c r="B8" s="335"/>
      <c r="C8" s="335"/>
      <c r="D8" s="24" t="s">
        <v>72</v>
      </c>
      <c r="E8" s="110"/>
      <c r="F8" s="111"/>
      <c r="G8" s="117">
        <f>O6</f>
        <v>0</v>
      </c>
      <c r="H8" s="118" t="s">
        <v>79</v>
      </c>
      <c r="I8" s="119">
        <f>M6</f>
        <v>0</v>
      </c>
      <c r="J8" s="117">
        <f>O7</f>
        <v>0</v>
      </c>
      <c r="K8" s="118" t="s">
        <v>79</v>
      </c>
      <c r="L8" s="119">
        <f>M7</f>
        <v>0</v>
      </c>
      <c r="M8" s="336"/>
      <c r="N8" s="337"/>
      <c r="O8" s="338"/>
      <c r="P8" s="117">
        <f>0</f>
        <v>0</v>
      </c>
      <c r="Q8" s="118"/>
      <c r="R8" s="119">
        <f>0</f>
        <v>0</v>
      </c>
      <c r="S8" s="120">
        <f>IF(G8&gt;I8,2,1)</f>
        <v>1</v>
      </c>
      <c r="T8" s="120">
        <f>IF(J8&gt;L8,2,1)</f>
        <v>1</v>
      </c>
      <c r="U8" s="120">
        <f>IF(P8&gt;R8,0,0)</f>
        <v>0</v>
      </c>
      <c r="V8" s="120">
        <f>SUM(S8:U8)</f>
        <v>2</v>
      </c>
      <c r="W8" s="120">
        <f>J8+G8</f>
        <v>0</v>
      </c>
      <c r="X8" s="120">
        <f>I8+L8+R8</f>
        <v>0</v>
      </c>
      <c r="Y8" s="121" t="e">
        <f>RANK(V8,$V$6:$V$8,0)+Z7</f>
        <v>#REF!</v>
      </c>
      <c r="AC8" s="24"/>
      <c r="AD8" s="24"/>
      <c r="AE8" s="24"/>
    </row>
    <row r="9" spans="1:31" x14ac:dyDescent="0.25">
      <c r="A9" s="334" t="s">
        <v>80</v>
      </c>
      <c r="B9" s="335"/>
      <c r="C9" s="335"/>
      <c r="D9" s="123"/>
      <c r="E9" s="124"/>
      <c r="F9" s="125"/>
      <c r="G9" s="325" t="s">
        <v>81</v>
      </c>
      <c r="H9" s="326"/>
      <c r="I9" s="327"/>
      <c r="J9" s="325" t="s">
        <v>82</v>
      </c>
      <c r="K9" s="326"/>
      <c r="L9" s="327"/>
      <c r="M9" s="325" t="s">
        <v>103</v>
      </c>
      <c r="N9" s="326"/>
      <c r="O9" s="327"/>
      <c r="P9" s="325" t="s">
        <v>83</v>
      </c>
      <c r="Q9" s="326"/>
      <c r="R9" s="327"/>
      <c r="S9" s="126"/>
      <c r="T9" s="126"/>
      <c r="U9" s="126"/>
      <c r="V9" s="126"/>
      <c r="W9" s="127"/>
      <c r="X9" s="128"/>
      <c r="Y9" s="129"/>
      <c r="AC9" s="24"/>
      <c r="AD9" s="24"/>
      <c r="AE9" s="24"/>
    </row>
    <row r="10" spans="1:31" ht="16.5" thickBot="1" x14ac:dyDescent="0.3">
      <c r="A10" s="130">
        <v>2</v>
      </c>
      <c r="B10" s="131" t="s">
        <v>79</v>
      </c>
      <c r="C10" s="132">
        <v>3</v>
      </c>
      <c r="D10" s="133" t="str">
        <f>VLOOKUP(A10,$A$6:$E$8,4,0)</f>
        <v>HUẤN + TOÀN (ĐHBK)</v>
      </c>
      <c r="E10" s="134" t="s">
        <v>79</v>
      </c>
      <c r="F10" s="135" t="str">
        <f>VLOOKUP(C10,$A$6:$E$8,4,0)</f>
        <v>HƯNG + KINH (CQ ĐHĐN)</v>
      </c>
      <c r="G10" s="328"/>
      <c r="H10" s="329"/>
      <c r="I10" s="330"/>
      <c r="J10" s="318"/>
      <c r="K10" s="319"/>
      <c r="L10" s="320"/>
      <c r="M10" s="331"/>
      <c r="N10" s="332"/>
      <c r="O10" s="333"/>
      <c r="P10" s="127"/>
      <c r="Q10" s="110"/>
      <c r="R10" s="128"/>
      <c r="S10" s="126"/>
      <c r="T10" s="126"/>
      <c r="U10" s="126"/>
      <c r="V10" s="126"/>
      <c r="W10" s="127"/>
      <c r="X10" s="128"/>
      <c r="Y10" s="129"/>
      <c r="AC10" s="24"/>
      <c r="AD10" s="24"/>
      <c r="AE10" s="24"/>
    </row>
    <row r="11" spans="1:31" ht="16.5" thickBot="1" x14ac:dyDescent="0.3">
      <c r="A11" s="130">
        <v>1</v>
      </c>
      <c r="B11" s="131" t="s">
        <v>79</v>
      </c>
      <c r="C11" s="132">
        <v>3</v>
      </c>
      <c r="D11" s="133" t="str">
        <f>VLOOKUP(A11,$A$6:$E$8,4,0)</f>
        <v>DŨNG + CHUNG (ĐHSP)</v>
      </c>
      <c r="E11" s="134" t="s">
        <v>79</v>
      </c>
      <c r="F11" s="135" t="str">
        <f>VLOOKUP(C11,$A$6:$E$8,4,0)</f>
        <v>HƯNG + KINH (CQ ĐHĐN)</v>
      </c>
      <c r="G11" s="328"/>
      <c r="H11" s="329"/>
      <c r="I11" s="330"/>
      <c r="J11" s="318"/>
      <c r="K11" s="319"/>
      <c r="L11" s="320"/>
      <c r="M11" s="331"/>
      <c r="N11" s="332"/>
      <c r="O11" s="333"/>
      <c r="P11" s="127"/>
      <c r="Q11" s="110"/>
      <c r="R11" s="128"/>
      <c r="S11" s="126"/>
      <c r="T11" s="126"/>
      <c r="U11" s="126"/>
      <c r="V11" s="126"/>
      <c r="W11" s="127"/>
      <c r="X11" s="128"/>
      <c r="Y11" s="129"/>
      <c r="AB11" s="24"/>
      <c r="AC11" s="24"/>
      <c r="AD11" s="24"/>
      <c r="AE11" s="24"/>
    </row>
    <row r="12" spans="1:31" ht="16.5" thickBot="1" x14ac:dyDescent="0.3">
      <c r="A12" s="136">
        <v>1</v>
      </c>
      <c r="B12" s="137" t="s">
        <v>79</v>
      </c>
      <c r="C12" s="138">
        <v>2</v>
      </c>
      <c r="D12" s="139" t="str">
        <f>VLOOKUP(A12,$A$6:$E$8,4,0)</f>
        <v>DŨNG + CHUNG (ĐHSP)</v>
      </c>
      <c r="E12" s="140" t="s">
        <v>79</v>
      </c>
      <c r="F12" s="141" t="str">
        <f>VLOOKUP(C12,$A$6:$E$8,4,0)</f>
        <v>HUẤN + TOÀN (ĐHBK)</v>
      </c>
      <c r="G12" s="315"/>
      <c r="H12" s="316"/>
      <c r="I12" s="317"/>
      <c r="J12" s="318"/>
      <c r="K12" s="319"/>
      <c r="L12" s="320"/>
      <c r="M12" s="321"/>
      <c r="N12" s="322"/>
      <c r="O12" s="323"/>
      <c r="P12" s="142"/>
      <c r="Q12" s="143"/>
      <c r="R12" s="144"/>
      <c r="S12" s="145"/>
      <c r="T12" s="145"/>
      <c r="U12" s="145"/>
      <c r="V12" s="145"/>
      <c r="W12" s="142"/>
      <c r="X12" s="144"/>
      <c r="Y12" s="146"/>
      <c r="AB12" s="5"/>
      <c r="AC12" s="5"/>
      <c r="AD12" s="5"/>
      <c r="AE12" s="5"/>
    </row>
    <row r="14" spans="1:31" ht="15.75" thickBot="1" x14ac:dyDescent="0.3">
      <c r="D14" s="7"/>
    </row>
    <row r="15" spans="1:31" x14ac:dyDescent="0.25">
      <c r="A15" s="345" t="s">
        <v>73</v>
      </c>
      <c r="B15" s="346"/>
      <c r="C15" s="346"/>
      <c r="D15" s="346" t="s">
        <v>104</v>
      </c>
      <c r="E15" s="346"/>
      <c r="F15" s="346"/>
      <c r="G15" s="339">
        <v>1</v>
      </c>
      <c r="H15" s="340"/>
      <c r="I15" s="341"/>
      <c r="J15" s="339">
        <v>2</v>
      </c>
      <c r="K15" s="340"/>
      <c r="L15" s="341"/>
      <c r="M15" s="339">
        <v>3</v>
      </c>
      <c r="N15" s="340"/>
      <c r="O15" s="341"/>
      <c r="P15" s="339"/>
      <c r="Q15" s="340"/>
      <c r="R15" s="341"/>
      <c r="S15" s="103"/>
      <c r="T15" s="103" t="s">
        <v>75</v>
      </c>
      <c r="U15" s="104"/>
      <c r="V15" s="105"/>
      <c r="W15" s="106" t="s">
        <v>76</v>
      </c>
      <c r="X15" s="107" t="s">
        <v>77</v>
      </c>
      <c r="Y15" s="108" t="s">
        <v>78</v>
      </c>
    </row>
    <row r="16" spans="1:31" x14ac:dyDescent="0.25">
      <c r="A16" s="334">
        <v>1</v>
      </c>
      <c r="B16" s="335"/>
      <c r="C16" s="335"/>
      <c r="D16" s="24" t="s">
        <v>69</v>
      </c>
      <c r="E16" s="110"/>
      <c r="F16" s="111"/>
      <c r="G16" s="342"/>
      <c r="H16" s="343"/>
      <c r="I16" s="344"/>
      <c r="J16" s="112">
        <v>0</v>
      </c>
      <c r="K16" s="113" t="s">
        <v>79</v>
      </c>
      <c r="L16" s="114" t="e">
        <f>#REF!</f>
        <v>#REF!</v>
      </c>
      <c r="M16" s="112">
        <f>P21</f>
        <v>0</v>
      </c>
      <c r="N16" s="113" t="s">
        <v>79</v>
      </c>
      <c r="O16" s="114">
        <f>R21</f>
        <v>0</v>
      </c>
      <c r="P16" s="112">
        <f>0</f>
        <v>0</v>
      </c>
      <c r="Q16" s="113"/>
      <c r="R16" s="114">
        <f>0</f>
        <v>0</v>
      </c>
      <c r="S16" s="115" t="e">
        <f>IF(J16&gt;L16,2,1)</f>
        <v>#REF!</v>
      </c>
      <c r="T16" s="115">
        <f>IF(M16&gt;O16,2,1)</f>
        <v>1</v>
      </c>
      <c r="U16" s="115">
        <f>IF(P16&gt;R16,0,0)</f>
        <v>0</v>
      </c>
      <c r="V16" s="115" t="e">
        <f>SUM(S16:U16)</f>
        <v>#REF!</v>
      </c>
      <c r="W16" s="115">
        <f>J16+M16</f>
        <v>0</v>
      </c>
      <c r="X16" s="115" t="e">
        <f>L16+O16</f>
        <v>#REF!</v>
      </c>
      <c r="Y16" s="116" t="e">
        <f>RANK(V16,$V$6:$V$8,0)+Z15</f>
        <v>#REF!</v>
      </c>
    </row>
    <row r="17" spans="1:25" x14ac:dyDescent="0.25">
      <c r="A17" s="334">
        <v>2</v>
      </c>
      <c r="B17" s="335"/>
      <c r="C17" s="335"/>
      <c r="D17" s="24" t="s">
        <v>71</v>
      </c>
      <c r="E17" s="110"/>
      <c r="F17" s="111"/>
      <c r="G17" s="117" t="e">
        <f>L16</f>
        <v>#REF!</v>
      </c>
      <c r="H17" s="118" t="s">
        <v>79</v>
      </c>
      <c r="I17" s="119">
        <f>J16</f>
        <v>0</v>
      </c>
      <c r="J17" s="336"/>
      <c r="K17" s="337"/>
      <c r="L17" s="338"/>
      <c r="M17" s="117">
        <f>P20</f>
        <v>0</v>
      </c>
      <c r="N17" s="118" t="s">
        <v>79</v>
      </c>
      <c r="O17" s="119">
        <f>R20</f>
        <v>0</v>
      </c>
      <c r="P17" s="117">
        <f>0</f>
        <v>0</v>
      </c>
      <c r="Q17" s="118"/>
      <c r="R17" s="119">
        <f>0</f>
        <v>0</v>
      </c>
      <c r="S17" s="120" t="e">
        <f>IF(G17&gt;I17,2,1)</f>
        <v>#REF!</v>
      </c>
      <c r="T17" s="120">
        <f>IF(M17&gt;O17,2,1)</f>
        <v>1</v>
      </c>
      <c r="U17" s="120">
        <f>IF(P17&gt;R17,0,0)</f>
        <v>0</v>
      </c>
      <c r="V17" s="120" t="e">
        <f>SUM(S17:U17)</f>
        <v>#REF!</v>
      </c>
      <c r="W17" s="120" t="e">
        <f>G17+M17</f>
        <v>#REF!</v>
      </c>
      <c r="X17" s="120">
        <f>I17+O17+R17</f>
        <v>0</v>
      </c>
      <c r="Y17" s="121" t="e">
        <f>RANK(V17,$V$6:$V$8,0)+Z16</f>
        <v>#REF!</v>
      </c>
    </row>
    <row r="18" spans="1:25" x14ac:dyDescent="0.25">
      <c r="A18" s="334">
        <v>3</v>
      </c>
      <c r="B18" s="335"/>
      <c r="C18" s="335"/>
      <c r="D18" s="24" t="s">
        <v>70</v>
      </c>
      <c r="E18" s="110"/>
      <c r="F18" s="111"/>
      <c r="G18" s="117">
        <f>O16</f>
        <v>0</v>
      </c>
      <c r="H18" s="118" t="s">
        <v>79</v>
      </c>
      <c r="I18" s="119">
        <f>M16</f>
        <v>0</v>
      </c>
      <c r="J18" s="117">
        <f>O17</f>
        <v>0</v>
      </c>
      <c r="K18" s="118" t="s">
        <v>79</v>
      </c>
      <c r="L18" s="119">
        <f>M17</f>
        <v>0</v>
      </c>
      <c r="M18" s="336"/>
      <c r="N18" s="337"/>
      <c r="O18" s="338"/>
      <c r="P18" s="117">
        <f>0</f>
        <v>0</v>
      </c>
      <c r="Q18" s="118"/>
      <c r="R18" s="119">
        <f>0</f>
        <v>0</v>
      </c>
      <c r="S18" s="120">
        <f>IF(G18&gt;I18,2,1)</f>
        <v>1</v>
      </c>
      <c r="T18" s="120">
        <f>IF(J18&gt;L18,2,1)</f>
        <v>1</v>
      </c>
      <c r="U18" s="120">
        <f>IF(P18&gt;R18,0,0)</f>
        <v>0</v>
      </c>
      <c r="V18" s="120">
        <f>SUM(S18:U18)</f>
        <v>2</v>
      </c>
      <c r="W18" s="120">
        <f>J18+G18</f>
        <v>0</v>
      </c>
      <c r="X18" s="120">
        <f>I18+L18+R18</f>
        <v>0</v>
      </c>
      <c r="Y18" s="121" t="e">
        <f>RANK(V18,$V$6:$V$8,0)+Z17</f>
        <v>#REF!</v>
      </c>
    </row>
    <row r="19" spans="1:25" x14ac:dyDescent="0.25">
      <c r="A19" s="334" t="s">
        <v>80</v>
      </c>
      <c r="B19" s="335"/>
      <c r="C19" s="335"/>
      <c r="D19" s="123"/>
      <c r="E19" s="124"/>
      <c r="F19" s="125"/>
      <c r="G19" s="325" t="s">
        <v>81</v>
      </c>
      <c r="H19" s="326"/>
      <c r="I19" s="327"/>
      <c r="J19" s="325" t="s">
        <v>82</v>
      </c>
      <c r="K19" s="326"/>
      <c r="L19" s="327"/>
      <c r="M19" s="325" t="s">
        <v>103</v>
      </c>
      <c r="N19" s="326"/>
      <c r="O19" s="327"/>
      <c r="P19" s="325" t="s">
        <v>83</v>
      </c>
      <c r="Q19" s="326"/>
      <c r="R19" s="327"/>
      <c r="S19" s="126"/>
      <c r="T19" s="126"/>
      <c r="U19" s="126"/>
      <c r="V19" s="126"/>
      <c r="W19" s="127"/>
      <c r="X19" s="128"/>
      <c r="Y19" s="129"/>
    </row>
    <row r="20" spans="1:25" ht="16.5" thickBot="1" x14ac:dyDescent="0.3">
      <c r="A20" s="130">
        <v>2</v>
      </c>
      <c r="B20" s="131" t="s">
        <v>79</v>
      </c>
      <c r="C20" s="132">
        <v>3</v>
      </c>
      <c r="D20" s="133" t="str">
        <f>VLOOKUP(A20,$A$16:$E$18,4,0)</f>
        <v>DŨNG + ĐỀ (CQ ĐHĐN)</v>
      </c>
      <c r="E20" s="134" t="s">
        <v>79</v>
      </c>
      <c r="F20" s="135" t="str">
        <f>VLOOKUP(C20,$A$6:$E$8,4,0)</f>
        <v>HƯNG + KINH (CQ ĐHĐN)</v>
      </c>
      <c r="G20" s="328"/>
      <c r="H20" s="329"/>
      <c r="I20" s="330"/>
      <c r="J20" s="318"/>
      <c r="K20" s="319"/>
      <c r="L20" s="320"/>
      <c r="M20" s="331"/>
      <c r="N20" s="332"/>
      <c r="O20" s="333"/>
      <c r="P20" s="127"/>
      <c r="Q20" s="110"/>
      <c r="R20" s="128"/>
      <c r="S20" s="126"/>
      <c r="T20" s="126"/>
      <c r="U20" s="126"/>
      <c r="V20" s="126"/>
      <c r="W20" s="127"/>
      <c r="X20" s="128"/>
      <c r="Y20" s="129"/>
    </row>
    <row r="21" spans="1:25" ht="16.5" thickBot="1" x14ac:dyDescent="0.3">
      <c r="A21" s="130">
        <v>1</v>
      </c>
      <c r="B21" s="131" t="s">
        <v>79</v>
      </c>
      <c r="C21" s="132">
        <v>3</v>
      </c>
      <c r="D21" s="133" t="str">
        <f>VLOOKUP(A21,$A$16:$E$18,4,0)</f>
        <v>SANH + CƯỜNG (ĐH SPKT)</v>
      </c>
      <c r="E21" s="134" t="s">
        <v>79</v>
      </c>
      <c r="F21" s="135" t="str">
        <f>VLOOKUP(C21,$A$16:$E$18,4,0)</f>
        <v>HÙNG + TRƯỜNG (CQ ĐHĐN)</v>
      </c>
      <c r="G21" s="328"/>
      <c r="H21" s="329"/>
      <c r="I21" s="330"/>
      <c r="J21" s="318"/>
      <c r="K21" s="319"/>
      <c r="L21" s="320"/>
      <c r="M21" s="331"/>
      <c r="N21" s="332"/>
      <c r="O21" s="333"/>
      <c r="P21" s="127"/>
      <c r="Q21" s="110"/>
      <c r="R21" s="128"/>
      <c r="S21" s="126"/>
      <c r="T21" s="126"/>
      <c r="U21" s="126"/>
      <c r="V21" s="126"/>
      <c r="W21" s="127"/>
      <c r="X21" s="128"/>
      <c r="Y21" s="129"/>
    </row>
    <row r="22" spans="1:25" ht="16.5" thickBot="1" x14ac:dyDescent="0.3">
      <c r="A22" s="136">
        <v>1</v>
      </c>
      <c r="B22" s="137" t="s">
        <v>79</v>
      </c>
      <c r="C22" s="138">
        <v>2</v>
      </c>
      <c r="D22" s="139" t="str">
        <f>VLOOKUP(A22,$A$16:$E$18,4,0)</f>
        <v>SANH + CƯỜNG (ĐH SPKT)</v>
      </c>
      <c r="E22" s="140" t="s">
        <v>79</v>
      </c>
      <c r="F22" s="141" t="str">
        <f>VLOOKUP(C22,$A$16:$E$18,4,0)</f>
        <v>DŨNG + ĐỀ (CQ ĐHĐN)</v>
      </c>
      <c r="G22" s="315"/>
      <c r="H22" s="316"/>
      <c r="I22" s="317"/>
      <c r="J22" s="318"/>
      <c r="K22" s="319"/>
      <c r="L22" s="320"/>
      <c r="M22" s="321"/>
      <c r="N22" s="322"/>
      <c r="O22" s="323"/>
      <c r="P22" s="142"/>
      <c r="Q22" s="143"/>
      <c r="R22" s="144"/>
      <c r="S22" s="145"/>
      <c r="T22" s="145"/>
      <c r="U22" s="145"/>
      <c r="V22" s="145"/>
      <c r="W22" s="142"/>
      <c r="X22" s="144"/>
      <c r="Y22" s="146"/>
    </row>
    <row r="25" spans="1:25" x14ac:dyDescent="0.25">
      <c r="A25" s="147"/>
      <c r="B25" s="148"/>
      <c r="C25" s="149"/>
      <c r="D25" s="147"/>
      <c r="E25" s="147"/>
      <c r="F25" s="150"/>
      <c r="G25" s="151"/>
      <c r="H25" s="151"/>
      <c r="I25" s="151"/>
      <c r="J25" s="151"/>
      <c r="K25" s="151"/>
      <c r="L25" s="151"/>
      <c r="M25" s="151"/>
    </row>
    <row r="26" spans="1:25" x14ac:dyDescent="0.25">
      <c r="A26" s="147"/>
      <c r="B26" s="169"/>
      <c r="C26" s="149"/>
      <c r="D26" s="147"/>
      <c r="E26" s="170"/>
      <c r="F26" s="161"/>
      <c r="G26" s="151"/>
      <c r="H26" s="151"/>
      <c r="I26" s="151"/>
      <c r="J26" s="168"/>
      <c r="K26" s="168"/>
      <c r="L26" s="168"/>
      <c r="M26" s="151"/>
    </row>
    <row r="27" spans="1:25" x14ac:dyDescent="0.25">
      <c r="A27" s="324"/>
      <c r="B27" s="169"/>
      <c r="C27" s="149"/>
      <c r="D27" s="171" t="s">
        <v>109</v>
      </c>
      <c r="E27" s="170"/>
      <c r="F27" s="161" t="s">
        <v>108</v>
      </c>
      <c r="G27" s="151"/>
      <c r="H27" s="151"/>
      <c r="I27" s="151"/>
      <c r="J27" s="168"/>
      <c r="K27" s="168"/>
      <c r="L27" s="168"/>
      <c r="M27" s="151"/>
    </row>
    <row r="28" spans="1:25" x14ac:dyDescent="0.25">
      <c r="A28" s="324"/>
      <c r="B28" s="169"/>
      <c r="C28" s="149"/>
      <c r="D28" s="147"/>
      <c r="E28" s="170"/>
      <c r="F28" s="152"/>
      <c r="G28" s="166"/>
      <c r="H28" s="172"/>
      <c r="I28" s="159"/>
      <c r="J28" s="173"/>
      <c r="K28" s="173"/>
      <c r="L28" s="173"/>
      <c r="M28" s="159"/>
    </row>
    <row r="29" spans="1:25" x14ac:dyDescent="0.25">
      <c r="A29" s="160"/>
      <c r="B29" s="169"/>
      <c r="C29" s="149"/>
      <c r="D29" s="147"/>
      <c r="E29" s="170"/>
      <c r="F29" s="155"/>
      <c r="G29" s="164"/>
      <c r="H29" s="165"/>
      <c r="I29" s="165"/>
      <c r="J29" s="165"/>
      <c r="K29" s="165"/>
      <c r="L29" s="165"/>
      <c r="M29" s="165"/>
    </row>
    <row r="30" spans="1:25" x14ac:dyDescent="0.25">
      <c r="A30" s="160"/>
      <c r="F30" t="s">
        <v>106</v>
      </c>
    </row>
    <row r="31" spans="1:25" x14ac:dyDescent="0.25">
      <c r="A31" s="160"/>
      <c r="D31" s="7" t="s">
        <v>110</v>
      </c>
    </row>
    <row r="32" spans="1:25" x14ac:dyDescent="0.25">
      <c r="A32" s="160"/>
      <c r="F32" s="161" t="s">
        <v>105</v>
      </c>
      <c r="G32" s="151"/>
      <c r="H32" s="151"/>
      <c r="I32" s="151"/>
      <c r="J32" s="168"/>
      <c r="K32" s="168"/>
      <c r="L32" s="168"/>
      <c r="M32" s="151"/>
    </row>
    <row r="33" spans="1:13" x14ac:dyDescent="0.25">
      <c r="A33" s="160"/>
      <c r="F33" s="152"/>
      <c r="G33" s="166"/>
      <c r="H33" s="172"/>
      <c r="I33" s="159"/>
      <c r="J33" s="173"/>
      <c r="K33" s="173"/>
      <c r="L33" s="173"/>
      <c r="M33" s="159"/>
    </row>
    <row r="34" spans="1:13" x14ac:dyDescent="0.25">
      <c r="F34" s="155"/>
      <c r="G34" s="164"/>
      <c r="H34" s="165"/>
      <c r="I34" s="165"/>
      <c r="J34" s="165"/>
      <c r="K34" s="165"/>
      <c r="L34" s="165"/>
      <c r="M34" s="165"/>
    </row>
    <row r="35" spans="1:13" x14ac:dyDescent="0.25">
      <c r="F35" t="s">
        <v>107</v>
      </c>
    </row>
  </sheetData>
  <mergeCells count="53">
    <mergeCell ref="P5:R5"/>
    <mergeCell ref="A5:C5"/>
    <mergeCell ref="D5:F5"/>
    <mergeCell ref="G5:I5"/>
    <mergeCell ref="J5:L5"/>
    <mergeCell ref="M5:O5"/>
    <mergeCell ref="M8:O8"/>
    <mergeCell ref="A9:C9"/>
    <mergeCell ref="G9:I9"/>
    <mergeCell ref="J9:L9"/>
    <mergeCell ref="M9:O9"/>
    <mergeCell ref="A6:C6"/>
    <mergeCell ref="G6:I6"/>
    <mergeCell ref="A7:C7"/>
    <mergeCell ref="J7:L7"/>
    <mergeCell ref="A8:C8"/>
    <mergeCell ref="P9:R9"/>
    <mergeCell ref="P15:R15"/>
    <mergeCell ref="G11:I11"/>
    <mergeCell ref="J11:L11"/>
    <mergeCell ref="M11:O11"/>
    <mergeCell ref="G12:I12"/>
    <mergeCell ref="J12:L12"/>
    <mergeCell ref="M12:O12"/>
    <mergeCell ref="G10:I10"/>
    <mergeCell ref="J10:L10"/>
    <mergeCell ref="M10:O10"/>
    <mergeCell ref="A15:C15"/>
    <mergeCell ref="D15:F15"/>
    <mergeCell ref="G15:I15"/>
    <mergeCell ref="J15:L15"/>
    <mergeCell ref="M15:O15"/>
    <mergeCell ref="M18:O18"/>
    <mergeCell ref="A19:C19"/>
    <mergeCell ref="G19:I19"/>
    <mergeCell ref="J19:L19"/>
    <mergeCell ref="M19:O19"/>
    <mergeCell ref="A16:C16"/>
    <mergeCell ref="G16:I16"/>
    <mergeCell ref="A17:C17"/>
    <mergeCell ref="J17:L17"/>
    <mergeCell ref="A18:C18"/>
    <mergeCell ref="P19:R19"/>
    <mergeCell ref="A27:A28"/>
    <mergeCell ref="G21:I21"/>
    <mergeCell ref="J21:L21"/>
    <mergeCell ref="M21:O21"/>
    <mergeCell ref="G22:I22"/>
    <mergeCell ref="J22:L22"/>
    <mergeCell ref="M22:O22"/>
    <mergeCell ref="G20:I20"/>
    <mergeCell ref="J20:L20"/>
    <mergeCell ref="M20:O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40"/>
  <sheetViews>
    <sheetView workbookViewId="0">
      <selection activeCell="AB9" sqref="AB9"/>
    </sheetView>
  </sheetViews>
  <sheetFormatPr defaultRowHeight="15" x14ac:dyDescent="0.25"/>
  <cols>
    <col min="1" max="1" width="2.5703125" customWidth="1"/>
    <col min="2" max="2" width="2.42578125" customWidth="1"/>
    <col min="3" max="3" width="2.5703125" customWidth="1"/>
    <col min="4" max="4" width="16.7109375" customWidth="1"/>
    <col min="5" max="5" width="2.42578125" customWidth="1"/>
    <col min="6" max="6" width="21.140625" customWidth="1"/>
    <col min="7" max="7" width="2.5703125" customWidth="1"/>
    <col min="8" max="8" width="2.42578125" customWidth="1"/>
    <col min="9" max="9" width="2.140625" customWidth="1"/>
    <col min="10" max="11" width="2.28515625" customWidth="1"/>
    <col min="12" max="12" width="2.140625" customWidth="1"/>
    <col min="13" max="13" width="2" customWidth="1"/>
    <col min="14" max="14" width="2.5703125" customWidth="1"/>
    <col min="15" max="16" width="2" customWidth="1"/>
    <col min="17" max="17" width="1.5703125" customWidth="1"/>
    <col min="18" max="18" width="1.85546875" customWidth="1"/>
    <col min="19" max="21" width="2.140625" customWidth="1"/>
    <col min="22" max="22" width="2.28515625" customWidth="1"/>
    <col min="23" max="24" width="2.5703125" customWidth="1"/>
    <col min="25" max="25" width="4.7109375" customWidth="1"/>
  </cols>
  <sheetData>
    <row r="4" spans="1:25" ht="15.75" thickBot="1" x14ac:dyDescent="0.3"/>
    <row r="5" spans="1:25" x14ac:dyDescent="0.25">
      <c r="A5" s="345" t="s">
        <v>73</v>
      </c>
      <c r="B5" s="346"/>
      <c r="C5" s="346"/>
      <c r="D5" s="346" t="s">
        <v>102</v>
      </c>
      <c r="E5" s="346"/>
      <c r="F5" s="346"/>
      <c r="G5" s="339">
        <v>1</v>
      </c>
      <c r="H5" s="340"/>
      <c r="I5" s="341"/>
      <c r="J5" s="339">
        <v>2</v>
      </c>
      <c r="K5" s="340"/>
      <c r="L5" s="341"/>
      <c r="M5" s="339">
        <v>3</v>
      </c>
      <c r="N5" s="340"/>
      <c r="O5" s="341"/>
      <c r="P5" s="339"/>
      <c r="Q5" s="340"/>
      <c r="R5" s="341"/>
      <c r="S5" s="103"/>
      <c r="T5" s="103" t="s">
        <v>75</v>
      </c>
      <c r="U5" s="104"/>
      <c r="V5" s="105"/>
      <c r="W5" s="106" t="s">
        <v>76</v>
      </c>
      <c r="X5" s="107" t="s">
        <v>77</v>
      </c>
      <c r="Y5" s="108" t="s">
        <v>78</v>
      </c>
    </row>
    <row r="6" spans="1:25" x14ac:dyDescent="0.25">
      <c r="A6" s="334">
        <v>1</v>
      </c>
      <c r="B6" s="335"/>
      <c r="C6" s="335"/>
      <c r="D6" s="109"/>
      <c r="E6" s="110"/>
      <c r="F6" s="111"/>
      <c r="G6" s="342"/>
      <c r="H6" s="343"/>
      <c r="I6" s="344"/>
      <c r="J6" s="112">
        <v>0</v>
      </c>
      <c r="K6" s="113" t="s">
        <v>79</v>
      </c>
      <c r="L6" s="114">
        <f>L16</f>
        <v>0</v>
      </c>
      <c r="M6" s="112">
        <f>P11</f>
        <v>0</v>
      </c>
      <c r="N6" s="113" t="s">
        <v>79</v>
      </c>
      <c r="O6" s="114">
        <f>R11</f>
        <v>0</v>
      </c>
      <c r="P6" s="112">
        <f>0</f>
        <v>0</v>
      </c>
      <c r="Q6" s="113"/>
      <c r="R6" s="114">
        <f>0</f>
        <v>0</v>
      </c>
      <c r="S6" s="115">
        <f>IF(J6&gt;L6,2,1)</f>
        <v>1</v>
      </c>
      <c r="T6" s="115">
        <f>IF(M6&gt;O6,2,1)</f>
        <v>1</v>
      </c>
      <c r="U6" s="115">
        <f>IF(P6&gt;R6,0,0)</f>
        <v>0</v>
      </c>
      <c r="V6" s="115">
        <f>SUM(S6:U6)</f>
        <v>2</v>
      </c>
      <c r="W6" s="115">
        <f>J6+M6</f>
        <v>0</v>
      </c>
      <c r="X6" s="115">
        <f>L6+O6</f>
        <v>0</v>
      </c>
      <c r="Y6" s="116">
        <f>RANK(V6,$V$6:$V$8,0)+Z5</f>
        <v>1</v>
      </c>
    </row>
    <row r="7" spans="1:25" x14ac:dyDescent="0.25">
      <c r="A7" s="334">
        <v>2</v>
      </c>
      <c r="B7" s="335"/>
      <c r="C7" s="335"/>
      <c r="D7" s="109"/>
      <c r="E7" s="110"/>
      <c r="F7" s="111"/>
      <c r="G7" s="117">
        <f>L6</f>
        <v>0</v>
      </c>
      <c r="H7" s="118" t="s">
        <v>79</v>
      </c>
      <c r="I7" s="119">
        <f>J6</f>
        <v>0</v>
      </c>
      <c r="J7" s="336"/>
      <c r="K7" s="337"/>
      <c r="L7" s="338"/>
      <c r="M7" s="117">
        <f>P10</f>
        <v>0</v>
      </c>
      <c r="N7" s="118" t="s">
        <v>79</v>
      </c>
      <c r="O7" s="119">
        <f>R10</f>
        <v>0</v>
      </c>
      <c r="P7" s="117">
        <f>0</f>
        <v>0</v>
      </c>
      <c r="Q7" s="118"/>
      <c r="R7" s="119">
        <f>0</f>
        <v>0</v>
      </c>
      <c r="S7" s="120">
        <f>IF(G7&gt;I7,2,1)</f>
        <v>1</v>
      </c>
      <c r="T7" s="120">
        <f>IF(M7&gt;O7,2,1)</f>
        <v>1</v>
      </c>
      <c r="U7" s="120">
        <f>IF(P7&gt;R7,0,0)</f>
        <v>0</v>
      </c>
      <c r="V7" s="120">
        <f>SUM(S7:U7)</f>
        <v>2</v>
      </c>
      <c r="W7" s="120">
        <f>G7+M7</f>
        <v>0</v>
      </c>
      <c r="X7" s="120">
        <f>I7+O7+R7</f>
        <v>0</v>
      </c>
      <c r="Y7" s="121">
        <f>RANK(V7,$V$6:$V$8,0)+Z6</f>
        <v>1</v>
      </c>
    </row>
    <row r="8" spans="1:25" x14ac:dyDescent="0.25">
      <c r="A8" s="334">
        <v>3</v>
      </c>
      <c r="B8" s="335"/>
      <c r="C8" s="335"/>
      <c r="D8" s="122"/>
      <c r="E8" s="110"/>
      <c r="F8" s="111"/>
      <c r="G8" s="117">
        <f>O6</f>
        <v>0</v>
      </c>
      <c r="H8" s="118" t="s">
        <v>79</v>
      </c>
      <c r="I8" s="119">
        <f>M6</f>
        <v>0</v>
      </c>
      <c r="J8" s="117">
        <f>O7</f>
        <v>0</v>
      </c>
      <c r="K8" s="118" t="s">
        <v>79</v>
      </c>
      <c r="L8" s="119">
        <f>M7</f>
        <v>0</v>
      </c>
      <c r="M8" s="336"/>
      <c r="N8" s="337"/>
      <c r="O8" s="338"/>
      <c r="P8" s="117">
        <f>0</f>
        <v>0</v>
      </c>
      <c r="Q8" s="118"/>
      <c r="R8" s="119">
        <f>0</f>
        <v>0</v>
      </c>
      <c r="S8" s="120">
        <f>IF(G8&gt;I8,2,1)</f>
        <v>1</v>
      </c>
      <c r="T8" s="120">
        <f>IF(J8&gt;L8,2,1)</f>
        <v>1</v>
      </c>
      <c r="U8" s="120">
        <f>IF(P8&gt;R8,0,0)</f>
        <v>0</v>
      </c>
      <c r="V8" s="120">
        <f>SUM(S8:U8)</f>
        <v>2</v>
      </c>
      <c r="W8" s="120">
        <f>J8+G8</f>
        <v>0</v>
      </c>
      <c r="X8" s="120">
        <f>I8+L8+R8</f>
        <v>0</v>
      </c>
      <c r="Y8" s="121">
        <f>RANK(V8,$V$6:$V$8,0)+Z7</f>
        <v>1</v>
      </c>
    </row>
    <row r="9" spans="1:25" x14ac:dyDescent="0.25">
      <c r="A9" s="334" t="s">
        <v>80</v>
      </c>
      <c r="B9" s="335"/>
      <c r="C9" s="335"/>
      <c r="D9" s="123"/>
      <c r="E9" s="124"/>
      <c r="F9" s="125"/>
      <c r="G9" s="325" t="s">
        <v>81</v>
      </c>
      <c r="H9" s="326"/>
      <c r="I9" s="327"/>
      <c r="J9" s="325" t="s">
        <v>82</v>
      </c>
      <c r="K9" s="326"/>
      <c r="L9" s="327"/>
      <c r="M9" s="325" t="s">
        <v>103</v>
      </c>
      <c r="N9" s="326"/>
      <c r="O9" s="327"/>
      <c r="P9" s="325" t="s">
        <v>83</v>
      </c>
      <c r="Q9" s="326"/>
      <c r="R9" s="327"/>
      <c r="S9" s="126"/>
      <c r="T9" s="126"/>
      <c r="U9" s="126"/>
      <c r="V9" s="126"/>
      <c r="W9" s="127"/>
      <c r="X9" s="128"/>
      <c r="Y9" s="129"/>
    </row>
    <row r="10" spans="1:25" ht="16.5" thickBot="1" x14ac:dyDescent="0.3">
      <c r="A10" s="130">
        <v>2</v>
      </c>
      <c r="B10" s="131" t="s">
        <v>79</v>
      </c>
      <c r="C10" s="132">
        <v>3</v>
      </c>
      <c r="D10" s="133">
        <f>VLOOKUP(A10,$A$6:$E$8,4,0)</f>
        <v>0</v>
      </c>
      <c r="E10" s="134" t="s">
        <v>79</v>
      </c>
      <c r="F10" s="135">
        <f>VLOOKUP(C10,$A$6:$E$8,4,0)</f>
        <v>0</v>
      </c>
      <c r="G10" s="328"/>
      <c r="H10" s="329"/>
      <c r="I10" s="330"/>
      <c r="J10" s="318"/>
      <c r="K10" s="319"/>
      <c r="L10" s="320"/>
      <c r="M10" s="331"/>
      <c r="N10" s="332"/>
      <c r="O10" s="333"/>
      <c r="P10" s="127"/>
      <c r="Q10" s="110"/>
      <c r="R10" s="128"/>
      <c r="S10" s="126"/>
      <c r="T10" s="126"/>
      <c r="U10" s="126"/>
      <c r="V10" s="126"/>
      <c r="W10" s="127"/>
      <c r="X10" s="128"/>
      <c r="Y10" s="129"/>
    </row>
    <row r="11" spans="1:25" ht="16.5" thickBot="1" x14ac:dyDescent="0.3">
      <c r="A11" s="130">
        <v>1</v>
      </c>
      <c r="B11" s="131" t="s">
        <v>79</v>
      </c>
      <c r="C11" s="132">
        <v>3</v>
      </c>
      <c r="D11" s="133">
        <f>VLOOKUP(A11,$A$6:$E$8,4,0)</f>
        <v>0</v>
      </c>
      <c r="E11" s="134" t="s">
        <v>79</v>
      </c>
      <c r="F11" s="135">
        <f>VLOOKUP(C11,$A$6:$E$8,4,0)</f>
        <v>0</v>
      </c>
      <c r="G11" s="328"/>
      <c r="H11" s="329"/>
      <c r="I11" s="330"/>
      <c r="J11" s="318"/>
      <c r="K11" s="319"/>
      <c r="L11" s="320"/>
      <c r="M11" s="331"/>
      <c r="N11" s="332"/>
      <c r="O11" s="333"/>
      <c r="P11" s="127"/>
      <c r="Q11" s="110"/>
      <c r="R11" s="128"/>
      <c r="S11" s="126"/>
      <c r="T11" s="126"/>
      <c r="U11" s="126"/>
      <c r="V11" s="126"/>
      <c r="W11" s="127"/>
      <c r="X11" s="128"/>
      <c r="Y11" s="129"/>
    </row>
    <row r="12" spans="1:25" ht="16.5" thickBot="1" x14ac:dyDescent="0.3">
      <c r="A12" s="136">
        <v>1</v>
      </c>
      <c r="B12" s="137" t="s">
        <v>79</v>
      </c>
      <c r="C12" s="138">
        <v>2</v>
      </c>
      <c r="D12" s="139">
        <f>VLOOKUP(A12,$A$6:$E$8,4,0)</f>
        <v>0</v>
      </c>
      <c r="E12" s="140" t="s">
        <v>79</v>
      </c>
      <c r="F12" s="141">
        <f>VLOOKUP(C12,$A$6:$E$8,4,0)</f>
        <v>0</v>
      </c>
      <c r="G12" s="315"/>
      <c r="H12" s="316"/>
      <c r="I12" s="317"/>
      <c r="J12" s="318"/>
      <c r="K12" s="319"/>
      <c r="L12" s="320"/>
      <c r="M12" s="321"/>
      <c r="N12" s="322"/>
      <c r="O12" s="323"/>
      <c r="P12" s="142"/>
      <c r="Q12" s="143"/>
      <c r="R12" s="144"/>
      <c r="S12" s="145"/>
      <c r="T12" s="145"/>
      <c r="U12" s="145"/>
      <c r="V12" s="145"/>
      <c r="W12" s="142"/>
      <c r="X12" s="144"/>
      <c r="Y12" s="146"/>
    </row>
    <row r="14" spans="1:25" ht="15.75" thickBot="1" x14ac:dyDescent="0.3">
      <c r="D14" s="7"/>
    </row>
    <row r="15" spans="1:25" x14ac:dyDescent="0.25">
      <c r="A15" s="345" t="s">
        <v>73</v>
      </c>
      <c r="B15" s="346"/>
      <c r="C15" s="346"/>
      <c r="D15" s="346" t="s">
        <v>104</v>
      </c>
      <c r="E15" s="346"/>
      <c r="F15" s="346"/>
      <c r="G15" s="339">
        <v>1</v>
      </c>
      <c r="H15" s="340"/>
      <c r="I15" s="341"/>
      <c r="J15" s="339">
        <v>2</v>
      </c>
      <c r="K15" s="340"/>
      <c r="L15" s="341"/>
      <c r="M15" s="339">
        <v>3</v>
      </c>
      <c r="N15" s="340"/>
      <c r="O15" s="341"/>
      <c r="P15" s="339"/>
      <c r="Q15" s="340"/>
      <c r="R15" s="341"/>
      <c r="S15" s="103"/>
      <c r="T15" s="103" t="s">
        <v>75</v>
      </c>
      <c r="U15" s="104"/>
      <c r="V15" s="105"/>
      <c r="W15" s="106" t="s">
        <v>76</v>
      </c>
      <c r="X15" s="107" t="s">
        <v>77</v>
      </c>
      <c r="Y15" s="108" t="s">
        <v>78</v>
      </c>
    </row>
    <row r="16" spans="1:25" x14ac:dyDescent="0.25">
      <c r="A16" s="334">
        <v>1</v>
      </c>
      <c r="B16" s="335"/>
      <c r="C16" s="335"/>
      <c r="D16" s="109"/>
      <c r="E16" s="110"/>
      <c r="F16" s="111"/>
      <c r="G16" s="342"/>
      <c r="H16" s="343"/>
      <c r="I16" s="344"/>
      <c r="J16" s="112">
        <v>0</v>
      </c>
      <c r="K16" s="113" t="s">
        <v>79</v>
      </c>
      <c r="L16" s="114">
        <f>L26</f>
        <v>0</v>
      </c>
      <c r="M16" s="112">
        <f>P21</f>
        <v>0</v>
      </c>
      <c r="N16" s="113" t="s">
        <v>79</v>
      </c>
      <c r="O16" s="114">
        <f>R21</f>
        <v>0</v>
      </c>
      <c r="P16" s="112">
        <f>0</f>
        <v>0</v>
      </c>
      <c r="Q16" s="113"/>
      <c r="R16" s="114">
        <f>0</f>
        <v>0</v>
      </c>
      <c r="S16" s="115">
        <f>IF(J16&gt;L16,2,1)</f>
        <v>1</v>
      </c>
      <c r="T16" s="115">
        <f>IF(M16&gt;O16,2,1)</f>
        <v>1</v>
      </c>
      <c r="U16" s="115">
        <f>IF(P16&gt;R16,0,0)</f>
        <v>0</v>
      </c>
      <c r="V16" s="115">
        <f>SUM(S16:U16)</f>
        <v>2</v>
      </c>
      <c r="W16" s="115">
        <f>J16+M16</f>
        <v>0</v>
      </c>
      <c r="X16" s="115">
        <f>L16+O16</f>
        <v>0</v>
      </c>
      <c r="Y16" s="116">
        <f>RANK(V16,$V$6:$V$8,0)+Z15</f>
        <v>1</v>
      </c>
    </row>
    <row r="17" spans="1:25" x14ac:dyDescent="0.25">
      <c r="A17" s="334">
        <v>2</v>
      </c>
      <c r="B17" s="335"/>
      <c r="C17" s="335"/>
      <c r="D17" s="109"/>
      <c r="E17" s="110"/>
      <c r="F17" s="111"/>
      <c r="G17" s="117">
        <f>L16</f>
        <v>0</v>
      </c>
      <c r="H17" s="118" t="s">
        <v>79</v>
      </c>
      <c r="I17" s="119">
        <f>J16</f>
        <v>0</v>
      </c>
      <c r="J17" s="336"/>
      <c r="K17" s="337"/>
      <c r="L17" s="338"/>
      <c r="M17" s="117">
        <f>P20</f>
        <v>0</v>
      </c>
      <c r="N17" s="118" t="s">
        <v>79</v>
      </c>
      <c r="O17" s="119">
        <f>R20</f>
        <v>0</v>
      </c>
      <c r="P17" s="117">
        <f>0</f>
        <v>0</v>
      </c>
      <c r="Q17" s="118"/>
      <c r="R17" s="119">
        <f>0</f>
        <v>0</v>
      </c>
      <c r="S17" s="120">
        <f>IF(G17&gt;I17,2,1)</f>
        <v>1</v>
      </c>
      <c r="T17" s="120">
        <f>IF(M17&gt;O17,2,1)</f>
        <v>1</v>
      </c>
      <c r="U17" s="120">
        <f>IF(P17&gt;R17,0,0)</f>
        <v>0</v>
      </c>
      <c r="V17" s="120">
        <f>SUM(S17:U17)</f>
        <v>2</v>
      </c>
      <c r="W17" s="120">
        <f>G17+M17</f>
        <v>0</v>
      </c>
      <c r="X17" s="120">
        <f>I17+O17+R17</f>
        <v>0</v>
      </c>
      <c r="Y17" s="121">
        <f>RANK(V17,$V$6:$V$8,0)+Z16</f>
        <v>1</v>
      </c>
    </row>
    <row r="18" spans="1:25" x14ac:dyDescent="0.25">
      <c r="A18" s="334">
        <v>3</v>
      </c>
      <c r="B18" s="335"/>
      <c r="C18" s="335"/>
      <c r="D18" s="122"/>
      <c r="E18" s="110"/>
      <c r="F18" s="111"/>
      <c r="G18" s="117">
        <f>O16</f>
        <v>0</v>
      </c>
      <c r="H18" s="118" t="s">
        <v>79</v>
      </c>
      <c r="I18" s="119">
        <f>M16</f>
        <v>0</v>
      </c>
      <c r="J18" s="117">
        <f>O17</f>
        <v>0</v>
      </c>
      <c r="K18" s="118" t="s">
        <v>79</v>
      </c>
      <c r="L18" s="119">
        <f>M17</f>
        <v>0</v>
      </c>
      <c r="M18" s="336"/>
      <c r="N18" s="337"/>
      <c r="O18" s="338"/>
      <c r="P18" s="117">
        <f>0</f>
        <v>0</v>
      </c>
      <c r="Q18" s="118"/>
      <c r="R18" s="119">
        <f>0</f>
        <v>0</v>
      </c>
      <c r="S18" s="120">
        <f>IF(G18&gt;I18,2,1)</f>
        <v>1</v>
      </c>
      <c r="T18" s="120">
        <f>IF(J18&gt;L18,2,1)</f>
        <v>1</v>
      </c>
      <c r="U18" s="120">
        <f>IF(P18&gt;R18,0,0)</f>
        <v>0</v>
      </c>
      <c r="V18" s="120">
        <f>SUM(S18:U18)</f>
        <v>2</v>
      </c>
      <c r="W18" s="120">
        <f>J18+G18</f>
        <v>0</v>
      </c>
      <c r="X18" s="120">
        <f>I18+L18+R18</f>
        <v>0</v>
      </c>
      <c r="Y18" s="121">
        <f>RANK(V18,$V$6:$V$8,0)+Z17</f>
        <v>1</v>
      </c>
    </row>
    <row r="19" spans="1:25" x14ac:dyDescent="0.25">
      <c r="A19" s="334" t="s">
        <v>80</v>
      </c>
      <c r="B19" s="335"/>
      <c r="C19" s="335"/>
      <c r="D19" s="123"/>
      <c r="E19" s="124"/>
      <c r="F19" s="125"/>
      <c r="G19" s="325" t="s">
        <v>81</v>
      </c>
      <c r="H19" s="326"/>
      <c r="I19" s="327"/>
      <c r="J19" s="325" t="s">
        <v>82</v>
      </c>
      <c r="K19" s="326"/>
      <c r="L19" s="327"/>
      <c r="M19" s="325" t="s">
        <v>103</v>
      </c>
      <c r="N19" s="326"/>
      <c r="O19" s="327"/>
      <c r="P19" s="325" t="s">
        <v>83</v>
      </c>
      <c r="Q19" s="326"/>
      <c r="R19" s="327"/>
      <c r="S19" s="126"/>
      <c r="T19" s="126"/>
      <c r="U19" s="126"/>
      <c r="V19" s="126"/>
      <c r="W19" s="127"/>
      <c r="X19" s="128"/>
      <c r="Y19" s="129"/>
    </row>
    <row r="20" spans="1:25" ht="16.5" thickBot="1" x14ac:dyDescent="0.3">
      <c r="A20" s="130">
        <v>2</v>
      </c>
      <c r="B20" s="131" t="s">
        <v>79</v>
      </c>
      <c r="C20" s="132">
        <v>3</v>
      </c>
      <c r="D20" s="133">
        <f>VLOOKUP(A20,$A$16:$E$18,4,0)</f>
        <v>0</v>
      </c>
      <c r="E20" s="134" t="s">
        <v>79</v>
      </c>
      <c r="F20" s="135">
        <f>VLOOKUP(C20,$A$6:$E$8,4,0)</f>
        <v>0</v>
      </c>
      <c r="G20" s="328"/>
      <c r="H20" s="329"/>
      <c r="I20" s="330"/>
      <c r="J20" s="318"/>
      <c r="K20" s="319"/>
      <c r="L20" s="320"/>
      <c r="M20" s="331"/>
      <c r="N20" s="332"/>
      <c r="O20" s="333"/>
      <c r="P20" s="127"/>
      <c r="Q20" s="110"/>
      <c r="R20" s="128"/>
      <c r="S20" s="126"/>
      <c r="T20" s="126"/>
      <c r="U20" s="126"/>
      <c r="V20" s="126"/>
      <c r="W20" s="127"/>
      <c r="X20" s="128"/>
      <c r="Y20" s="129"/>
    </row>
    <row r="21" spans="1:25" ht="16.5" thickBot="1" x14ac:dyDescent="0.3">
      <c r="A21" s="130">
        <v>1</v>
      </c>
      <c r="B21" s="131" t="s">
        <v>79</v>
      </c>
      <c r="C21" s="132">
        <v>3</v>
      </c>
      <c r="D21" s="133">
        <f>VLOOKUP(A21,$A$16:$E$18,4,0)</f>
        <v>0</v>
      </c>
      <c r="E21" s="134" t="s">
        <v>79</v>
      </c>
      <c r="F21" s="135">
        <f>VLOOKUP(C21,$A$16:$E$18,4,0)</f>
        <v>0</v>
      </c>
      <c r="G21" s="328"/>
      <c r="H21" s="329"/>
      <c r="I21" s="330"/>
      <c r="J21" s="318"/>
      <c r="K21" s="319"/>
      <c r="L21" s="320"/>
      <c r="M21" s="331"/>
      <c r="N21" s="332"/>
      <c r="O21" s="333"/>
      <c r="P21" s="127"/>
      <c r="Q21" s="110"/>
      <c r="R21" s="128"/>
      <c r="S21" s="126"/>
      <c r="T21" s="126"/>
      <c r="U21" s="126"/>
      <c r="V21" s="126"/>
      <c r="W21" s="127"/>
      <c r="X21" s="128"/>
      <c r="Y21" s="129"/>
    </row>
    <row r="22" spans="1:25" ht="16.5" thickBot="1" x14ac:dyDescent="0.3">
      <c r="A22" s="136">
        <v>1</v>
      </c>
      <c r="B22" s="137" t="s">
        <v>79</v>
      </c>
      <c r="C22" s="138">
        <v>2</v>
      </c>
      <c r="D22" s="139">
        <f>VLOOKUP(A22,$A$16:$E$18,4,0)</f>
        <v>0</v>
      </c>
      <c r="E22" s="140" t="s">
        <v>79</v>
      </c>
      <c r="F22" s="141">
        <f>VLOOKUP(C22,$A$16:$E$18,4,0)</f>
        <v>0</v>
      </c>
      <c r="G22" s="315"/>
      <c r="H22" s="316"/>
      <c r="I22" s="317"/>
      <c r="J22" s="318"/>
      <c r="K22" s="319"/>
      <c r="L22" s="320"/>
      <c r="M22" s="321"/>
      <c r="N22" s="322"/>
      <c r="O22" s="323"/>
      <c r="P22" s="142"/>
      <c r="Q22" s="143"/>
      <c r="R22" s="144"/>
      <c r="S22" s="145"/>
      <c r="T22" s="145"/>
      <c r="U22" s="145"/>
      <c r="V22" s="145"/>
      <c r="W22" s="142"/>
      <c r="X22" s="144"/>
      <c r="Y22" s="146"/>
    </row>
    <row r="25" spans="1:25" x14ac:dyDescent="0.25">
      <c r="A25" s="147"/>
      <c r="B25" s="148"/>
      <c r="C25" s="149" t="s">
        <v>105</v>
      </c>
      <c r="D25" s="147"/>
      <c r="E25" s="147"/>
      <c r="F25" s="150"/>
      <c r="G25" s="151"/>
      <c r="H25" s="151"/>
      <c r="I25" s="151"/>
      <c r="J25" s="151"/>
      <c r="K25" s="151"/>
      <c r="L25" s="151"/>
      <c r="M25" s="151"/>
    </row>
    <row r="26" spans="1:25" x14ac:dyDescent="0.25">
      <c r="A26" s="147"/>
      <c r="B26" s="148"/>
      <c r="C26" s="149"/>
      <c r="D26" s="152"/>
      <c r="E26" s="153"/>
      <c r="F26" s="154"/>
      <c r="G26" s="151"/>
      <c r="H26" s="151"/>
      <c r="I26" s="151"/>
      <c r="J26" s="151"/>
      <c r="K26" s="151"/>
      <c r="L26" s="151"/>
      <c r="M26" s="151"/>
    </row>
    <row r="27" spans="1:25" x14ac:dyDescent="0.25">
      <c r="A27" s="324"/>
      <c r="B27" s="148"/>
      <c r="C27" s="149" t="s">
        <v>106</v>
      </c>
      <c r="D27" s="155"/>
      <c r="E27" s="147"/>
      <c r="F27" s="152"/>
      <c r="G27" s="156"/>
      <c r="H27" s="151"/>
      <c r="I27" s="151"/>
      <c r="J27" s="151"/>
      <c r="K27" s="151"/>
      <c r="L27" s="151"/>
      <c r="M27" s="151"/>
    </row>
    <row r="28" spans="1:25" x14ac:dyDescent="0.25">
      <c r="A28" s="324"/>
      <c r="B28" s="148"/>
      <c r="C28" s="149"/>
      <c r="D28" s="150"/>
      <c r="E28" s="147"/>
      <c r="F28" s="157"/>
      <c r="G28" s="158"/>
      <c r="H28" s="159"/>
      <c r="I28" s="159"/>
      <c r="J28" s="159"/>
      <c r="K28" s="159"/>
      <c r="L28" s="159"/>
      <c r="M28" s="159"/>
    </row>
    <row r="29" spans="1:25" x14ac:dyDescent="0.25">
      <c r="A29" s="160"/>
      <c r="B29" s="149"/>
      <c r="C29" s="149" t="s">
        <v>107</v>
      </c>
      <c r="D29" s="161"/>
      <c r="E29" s="162"/>
      <c r="F29" s="163"/>
      <c r="G29" s="164"/>
      <c r="H29" s="165"/>
      <c r="I29" s="165"/>
      <c r="J29" s="165"/>
      <c r="K29" s="165"/>
      <c r="L29" s="165"/>
      <c r="M29" s="165"/>
    </row>
    <row r="30" spans="1:25" x14ac:dyDescent="0.25">
      <c r="A30" s="160"/>
      <c r="B30" s="149"/>
      <c r="C30" s="149"/>
      <c r="D30" s="152"/>
      <c r="E30" s="166"/>
      <c r="F30" s="167"/>
      <c r="G30" s="151"/>
      <c r="H30" s="151"/>
      <c r="I30" s="151"/>
      <c r="J30" s="168"/>
      <c r="K30" s="168"/>
      <c r="L30" s="168"/>
      <c r="M30" s="151"/>
    </row>
    <row r="31" spans="1:25" x14ac:dyDescent="0.25">
      <c r="A31" s="160"/>
      <c r="B31" s="169"/>
      <c r="C31" s="149" t="s">
        <v>108</v>
      </c>
      <c r="D31" s="155"/>
      <c r="E31" s="170"/>
      <c r="F31" s="151"/>
      <c r="G31" s="151"/>
      <c r="H31" s="151"/>
      <c r="I31" s="151"/>
      <c r="J31" s="168"/>
      <c r="K31" s="168"/>
      <c r="L31" s="168"/>
      <c r="M31" s="151"/>
    </row>
    <row r="32" spans="1:25" x14ac:dyDescent="0.25">
      <c r="A32" s="160"/>
      <c r="B32" s="169"/>
      <c r="C32" s="149"/>
      <c r="D32" s="147"/>
      <c r="E32" s="170"/>
      <c r="F32" s="161"/>
      <c r="G32" s="151"/>
      <c r="H32" s="151"/>
      <c r="I32" s="151"/>
      <c r="J32" s="168"/>
      <c r="K32" s="168"/>
      <c r="L32" s="168"/>
      <c r="M32" s="151"/>
    </row>
    <row r="33" spans="1:13" x14ac:dyDescent="0.25">
      <c r="A33" s="160"/>
      <c r="B33" s="169"/>
      <c r="C33" s="149"/>
      <c r="D33" s="171" t="s">
        <v>109</v>
      </c>
      <c r="E33" s="170"/>
      <c r="F33" s="161"/>
      <c r="G33" s="151"/>
      <c r="H33" s="151"/>
      <c r="I33" s="151"/>
      <c r="J33" s="168"/>
      <c r="K33" s="168"/>
      <c r="L33" s="168"/>
      <c r="M33" s="151"/>
    </row>
    <row r="34" spans="1:13" x14ac:dyDescent="0.25">
      <c r="B34" s="169"/>
      <c r="C34" s="149"/>
      <c r="D34" s="147"/>
      <c r="E34" s="170"/>
      <c r="F34" s="152"/>
      <c r="G34" s="166"/>
      <c r="H34" s="172"/>
      <c r="I34" s="159"/>
      <c r="J34" s="173"/>
      <c r="K34" s="173"/>
      <c r="L34" s="173"/>
      <c r="M34" s="159"/>
    </row>
    <row r="35" spans="1:13" x14ac:dyDescent="0.25">
      <c r="B35" s="169"/>
      <c r="C35" s="149"/>
      <c r="D35" s="147"/>
      <c r="E35" s="170"/>
      <c r="F35" s="155"/>
      <c r="G35" s="164"/>
      <c r="H35" s="165"/>
      <c r="I35" s="165"/>
      <c r="J35" s="165"/>
      <c r="K35" s="165"/>
      <c r="L35" s="165"/>
      <c r="M35" s="165"/>
    </row>
    <row r="37" spans="1:13" x14ac:dyDescent="0.25">
      <c r="D37" s="7" t="s">
        <v>110</v>
      </c>
    </row>
    <row r="38" spans="1:13" x14ac:dyDescent="0.25">
      <c r="F38" s="161"/>
      <c r="G38" s="151"/>
      <c r="H38" s="151"/>
      <c r="I38" s="151"/>
      <c r="J38" s="168"/>
      <c r="K38" s="168"/>
      <c r="L38" s="168"/>
      <c r="M38" s="151"/>
    </row>
    <row r="39" spans="1:13" x14ac:dyDescent="0.25">
      <c r="F39" s="152"/>
      <c r="G39" s="166"/>
      <c r="H39" s="172"/>
      <c r="I39" s="159"/>
      <c r="J39" s="173"/>
      <c r="K39" s="173"/>
      <c r="L39" s="173"/>
      <c r="M39" s="159"/>
    </row>
    <row r="40" spans="1:13" x14ac:dyDescent="0.25">
      <c r="F40" s="155"/>
      <c r="G40" s="164"/>
      <c r="H40" s="165"/>
      <c r="I40" s="165"/>
      <c r="J40" s="165"/>
      <c r="K40" s="165"/>
      <c r="L40" s="165"/>
      <c r="M40" s="165"/>
    </row>
  </sheetData>
  <mergeCells count="53">
    <mergeCell ref="P5:R5"/>
    <mergeCell ref="A5:C5"/>
    <mergeCell ref="D5:F5"/>
    <mergeCell ref="G5:I5"/>
    <mergeCell ref="J5:L5"/>
    <mergeCell ref="M5:O5"/>
    <mergeCell ref="M8:O8"/>
    <mergeCell ref="A9:C9"/>
    <mergeCell ref="G9:I9"/>
    <mergeCell ref="J9:L9"/>
    <mergeCell ref="M9:O9"/>
    <mergeCell ref="A6:C6"/>
    <mergeCell ref="G6:I6"/>
    <mergeCell ref="A7:C7"/>
    <mergeCell ref="J7:L7"/>
    <mergeCell ref="A8:C8"/>
    <mergeCell ref="P9:R9"/>
    <mergeCell ref="P15:R15"/>
    <mergeCell ref="G11:I11"/>
    <mergeCell ref="J11:L11"/>
    <mergeCell ref="M11:O11"/>
    <mergeCell ref="G12:I12"/>
    <mergeCell ref="J12:L12"/>
    <mergeCell ref="M12:O12"/>
    <mergeCell ref="G10:I10"/>
    <mergeCell ref="J10:L10"/>
    <mergeCell ref="M10:O10"/>
    <mergeCell ref="A15:C15"/>
    <mergeCell ref="D15:F15"/>
    <mergeCell ref="G15:I15"/>
    <mergeCell ref="J15:L15"/>
    <mergeCell ref="M15:O15"/>
    <mergeCell ref="M18:O18"/>
    <mergeCell ref="A19:C19"/>
    <mergeCell ref="G19:I19"/>
    <mergeCell ref="J19:L19"/>
    <mergeCell ref="M19:O19"/>
    <mergeCell ref="A16:C16"/>
    <mergeCell ref="G16:I16"/>
    <mergeCell ref="A17:C17"/>
    <mergeCell ref="J17:L17"/>
    <mergeCell ref="A18:C18"/>
    <mergeCell ref="P19:R19"/>
    <mergeCell ref="A27:A28"/>
    <mergeCell ref="G21:I21"/>
    <mergeCell ref="J21:L21"/>
    <mergeCell ref="M21:O21"/>
    <mergeCell ref="G22:I22"/>
    <mergeCell ref="J22:L22"/>
    <mergeCell ref="M22:O22"/>
    <mergeCell ref="G20:I20"/>
    <mergeCell ref="J20:L20"/>
    <mergeCell ref="M20:O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1"/>
  <sheetViews>
    <sheetView topLeftCell="A6" workbookViewId="0">
      <selection activeCell="D2" sqref="D2"/>
    </sheetView>
  </sheetViews>
  <sheetFormatPr defaultRowHeight="15" x14ac:dyDescent="0.25"/>
  <cols>
    <col min="1" max="1" width="2.5703125" customWidth="1"/>
    <col min="2" max="3" width="2.42578125" customWidth="1"/>
    <col min="4" max="4" width="17.28515625" customWidth="1"/>
    <col min="5" max="5" width="2.42578125" customWidth="1"/>
    <col min="6" max="6" width="17.7109375" customWidth="1"/>
    <col min="7" max="8" width="2" customWidth="1"/>
    <col min="9" max="10" width="2.140625" customWidth="1"/>
    <col min="11" max="12" width="2" customWidth="1"/>
    <col min="13" max="13" width="2.140625" customWidth="1"/>
    <col min="14" max="16" width="2.28515625" customWidth="1"/>
    <col min="17" max="18" width="2.140625" customWidth="1"/>
    <col min="19" max="19" width="2.28515625" customWidth="1"/>
    <col min="20" max="21" width="2.140625" customWidth="1"/>
    <col min="22" max="22" width="2.28515625" customWidth="1"/>
    <col min="23" max="24" width="2.5703125" customWidth="1"/>
    <col min="25" max="25" width="5.42578125" customWidth="1"/>
  </cols>
  <sheetData>
    <row r="4" spans="1:25" ht="15.75" thickBot="1" x14ac:dyDescent="0.3"/>
    <row r="5" spans="1:25" x14ac:dyDescent="0.25">
      <c r="A5" s="396" t="s">
        <v>73</v>
      </c>
      <c r="B5" s="365"/>
      <c r="C5" s="366"/>
      <c r="D5" s="364" t="s">
        <v>102</v>
      </c>
      <c r="E5" s="365"/>
      <c r="F5" s="366"/>
      <c r="G5" s="364">
        <v>1</v>
      </c>
      <c r="H5" s="365"/>
      <c r="I5" s="366"/>
      <c r="J5" s="364">
        <v>2</v>
      </c>
      <c r="K5" s="365"/>
      <c r="L5" s="366"/>
      <c r="M5" s="364">
        <v>3</v>
      </c>
      <c r="N5" s="365"/>
      <c r="O5" s="366"/>
      <c r="P5" s="364">
        <v>4</v>
      </c>
      <c r="Q5" s="411"/>
      <c r="R5" s="412"/>
      <c r="S5" s="364" t="s">
        <v>75</v>
      </c>
      <c r="T5" s="365"/>
      <c r="U5" s="365"/>
      <c r="V5" s="366"/>
      <c r="W5" s="26" t="s">
        <v>76</v>
      </c>
      <c r="X5" s="27" t="s">
        <v>95</v>
      </c>
      <c r="Y5" s="28" t="s">
        <v>78</v>
      </c>
    </row>
    <row r="6" spans="1:25" ht="15.75" x14ac:dyDescent="0.25">
      <c r="A6" s="381">
        <v>1</v>
      </c>
      <c r="B6" s="382"/>
      <c r="C6" s="383"/>
      <c r="D6" s="46"/>
      <c r="E6" s="101"/>
      <c r="F6" s="48"/>
      <c r="G6" s="408"/>
      <c r="H6" s="409"/>
      <c r="I6" s="410"/>
      <c r="J6" s="49">
        <f>P15</f>
        <v>0</v>
      </c>
      <c r="K6" s="50" t="s">
        <v>79</v>
      </c>
      <c r="L6" s="51">
        <f>R15</f>
        <v>0</v>
      </c>
      <c r="M6" s="49">
        <f>P13</f>
        <v>0</v>
      </c>
      <c r="N6" s="50" t="s">
        <v>79</v>
      </c>
      <c r="O6" s="51">
        <f>R13</f>
        <v>0</v>
      </c>
      <c r="P6" s="52">
        <f>P11</f>
        <v>0</v>
      </c>
      <c r="Q6" s="50" t="s">
        <v>79</v>
      </c>
      <c r="R6" s="53">
        <f>R11</f>
        <v>0</v>
      </c>
      <c r="S6" s="54">
        <f>IF(J6&gt;L6,2,1)</f>
        <v>1</v>
      </c>
      <c r="T6" s="54">
        <f>IF(M6&gt;O6,2,1)</f>
        <v>1</v>
      </c>
      <c r="U6" s="54">
        <f>IF(P6&gt;R6,2,1)</f>
        <v>1</v>
      </c>
      <c r="V6" s="55">
        <f>SUM(S6:U6)</f>
        <v>3</v>
      </c>
      <c r="W6" s="54">
        <f>J6+M6+P6</f>
        <v>0</v>
      </c>
      <c r="X6" s="56">
        <f>L6+O6+R6</f>
        <v>0</v>
      </c>
      <c r="Y6" s="57">
        <f>RANK(V6,$V$6:$V$9,0)+Z14</f>
        <v>1</v>
      </c>
    </row>
    <row r="7" spans="1:25" ht="15.75" x14ac:dyDescent="0.25">
      <c r="A7" s="381">
        <v>2</v>
      </c>
      <c r="B7" s="382"/>
      <c r="C7" s="383"/>
      <c r="D7" s="46"/>
      <c r="E7" s="101"/>
      <c r="F7" s="48"/>
      <c r="G7" s="49">
        <f>L6</f>
        <v>0</v>
      </c>
      <c r="H7" s="50" t="s">
        <v>79</v>
      </c>
      <c r="I7" s="51">
        <f>J6</f>
        <v>0</v>
      </c>
      <c r="J7" s="408"/>
      <c r="K7" s="409"/>
      <c r="L7" s="410"/>
      <c r="M7" s="49">
        <f>P12</f>
        <v>0</v>
      </c>
      <c r="N7" s="50" t="s">
        <v>79</v>
      </c>
      <c r="O7" s="51">
        <f>R12</f>
        <v>0</v>
      </c>
      <c r="P7" s="52">
        <f>L9</f>
        <v>0</v>
      </c>
      <c r="Q7" s="50" t="s">
        <v>79</v>
      </c>
      <c r="R7" s="53">
        <f>J9</f>
        <v>0</v>
      </c>
      <c r="S7" s="54">
        <f>IF(G7&gt;I7,2,1)</f>
        <v>1</v>
      </c>
      <c r="T7" s="54">
        <f>IF(M7&gt;O7,2,1)</f>
        <v>1</v>
      </c>
      <c r="U7" s="54">
        <f>IF(P7&gt;R7,2,1)</f>
        <v>1</v>
      </c>
      <c r="V7" s="55">
        <f>SUM(S7:U7)</f>
        <v>3</v>
      </c>
      <c r="W7" s="54">
        <f>G7+M7+P7</f>
        <v>0</v>
      </c>
      <c r="X7" s="56">
        <f>I7+O7+R7</f>
        <v>0</v>
      </c>
      <c r="Y7" s="57">
        <f>RANK(V7,$V$6:$V$9,0)+Z15</f>
        <v>1</v>
      </c>
    </row>
    <row r="8" spans="1:25" ht="15.75" x14ac:dyDescent="0.25">
      <c r="A8" s="381">
        <v>3</v>
      </c>
      <c r="B8" s="382"/>
      <c r="C8" s="383"/>
      <c r="D8" s="46"/>
      <c r="E8" s="101"/>
      <c r="F8" s="48"/>
      <c r="G8" s="49">
        <f>O6</f>
        <v>0</v>
      </c>
      <c r="H8" s="50" t="s">
        <v>79</v>
      </c>
      <c r="I8" s="51">
        <f>M6</f>
        <v>0</v>
      </c>
      <c r="J8" s="49">
        <f>O7</f>
        <v>0</v>
      </c>
      <c r="K8" s="50" t="s">
        <v>79</v>
      </c>
      <c r="L8" s="51">
        <f>M7</f>
        <v>0</v>
      </c>
      <c r="M8" s="408"/>
      <c r="N8" s="409"/>
      <c r="O8" s="410"/>
      <c r="P8" s="52">
        <f>P16</f>
        <v>0</v>
      </c>
      <c r="Q8" s="50" t="s">
        <v>79</v>
      </c>
      <c r="R8" s="53">
        <f>R16</f>
        <v>0</v>
      </c>
      <c r="S8" s="54">
        <f>IF(G8&gt;I8,2,1)</f>
        <v>1</v>
      </c>
      <c r="T8" s="54">
        <f>IF(J8&gt;L8,2,1)</f>
        <v>1</v>
      </c>
      <c r="U8" s="54">
        <f>IF(P8&gt;R8,2,1)</f>
        <v>1</v>
      </c>
      <c r="V8" s="55">
        <f>SUM(S8:U8)</f>
        <v>3</v>
      </c>
      <c r="W8" s="54">
        <f>G8+J8+P8</f>
        <v>0</v>
      </c>
      <c r="X8" s="56">
        <f>I8+L8+R8</f>
        <v>0</v>
      </c>
      <c r="Y8" s="57">
        <f>RANK(V8,$V$6:$V$9,0)+Z16</f>
        <v>1</v>
      </c>
    </row>
    <row r="9" spans="1:25" ht="15.75" customHeight="1" thickBot="1" x14ac:dyDescent="0.3">
      <c r="A9" s="381">
        <v>4</v>
      </c>
      <c r="B9" s="382"/>
      <c r="C9" s="383"/>
      <c r="D9" s="58"/>
      <c r="E9" s="59"/>
      <c r="F9" s="60"/>
      <c r="G9" s="61">
        <f>R6</f>
        <v>0</v>
      </c>
      <c r="H9" s="62" t="s">
        <v>79</v>
      </c>
      <c r="I9" s="63">
        <f>P6</f>
        <v>0</v>
      </c>
      <c r="J9" s="61">
        <f>P14</f>
        <v>0</v>
      </c>
      <c r="K9" s="62" t="s">
        <v>79</v>
      </c>
      <c r="L9" s="63">
        <f>R14</f>
        <v>0</v>
      </c>
      <c r="M9" s="61">
        <f>R8</f>
        <v>0</v>
      </c>
      <c r="N9" s="62" t="s">
        <v>79</v>
      </c>
      <c r="O9" s="63">
        <v>0</v>
      </c>
      <c r="P9" s="405"/>
      <c r="Q9" s="406"/>
      <c r="R9" s="407"/>
      <c r="S9" s="64">
        <f>IF(G9&gt;I9,2,1)</f>
        <v>1</v>
      </c>
      <c r="T9" s="64">
        <f>IF(J9&gt;L9,2,1)</f>
        <v>1</v>
      </c>
      <c r="U9" s="64">
        <f>IF(M9&gt;O9,2,1)</f>
        <v>1</v>
      </c>
      <c r="V9" s="65">
        <f>SUM(S9:U9)</f>
        <v>3</v>
      </c>
      <c r="W9" s="64">
        <f>G9+J9+M9</f>
        <v>0</v>
      </c>
      <c r="X9" s="66">
        <f>I9+L9+O9</f>
        <v>0</v>
      </c>
      <c r="Y9" s="67">
        <f>RANK(V9,$V$6:$V$9,0)+Z17</f>
        <v>1</v>
      </c>
    </row>
    <row r="10" spans="1:25" ht="15.75" x14ac:dyDescent="0.25">
      <c r="A10" s="390" t="s">
        <v>80</v>
      </c>
      <c r="B10" s="391"/>
      <c r="C10" s="392"/>
      <c r="D10" s="68"/>
      <c r="E10" s="102"/>
      <c r="F10" s="70"/>
      <c r="G10" s="393" t="s">
        <v>81</v>
      </c>
      <c r="H10" s="394"/>
      <c r="I10" s="395"/>
      <c r="J10" s="393" t="s">
        <v>82</v>
      </c>
      <c r="K10" s="394"/>
      <c r="L10" s="395"/>
      <c r="M10" s="393" t="s">
        <v>85</v>
      </c>
      <c r="N10" s="394"/>
      <c r="O10" s="395"/>
      <c r="P10" s="393" t="s">
        <v>83</v>
      </c>
      <c r="Q10" s="394"/>
      <c r="R10" s="395"/>
      <c r="S10" s="71"/>
      <c r="T10" s="71"/>
      <c r="U10" s="71"/>
      <c r="V10" s="72"/>
      <c r="W10" s="73"/>
      <c r="X10" s="74"/>
      <c r="Y10" s="75"/>
    </row>
    <row r="11" spans="1:25" ht="15.75" x14ac:dyDescent="0.25">
      <c r="A11" s="76">
        <v>1</v>
      </c>
      <c r="B11" s="77" t="s">
        <v>79</v>
      </c>
      <c r="C11" s="78">
        <v>4</v>
      </c>
      <c r="D11" s="79">
        <f>VLOOKUP($A11,$A$6:$D$9,4,0)</f>
        <v>0</v>
      </c>
      <c r="E11" s="101" t="s">
        <v>79</v>
      </c>
      <c r="F11" s="80">
        <f t="shared" ref="F11:F16" si="0">VLOOKUP($C11,$A$6:$D$9,4,0)</f>
        <v>0</v>
      </c>
      <c r="G11" s="399"/>
      <c r="H11" s="400"/>
      <c r="I11" s="401"/>
      <c r="J11" s="372"/>
      <c r="K11" s="373"/>
      <c r="L11" s="374"/>
      <c r="M11" s="399"/>
      <c r="N11" s="400"/>
      <c r="O11" s="401"/>
      <c r="P11" s="81"/>
      <c r="Q11" s="99"/>
      <c r="R11" s="83"/>
      <c r="S11" s="84"/>
      <c r="T11" s="84"/>
      <c r="U11" s="84"/>
      <c r="V11" s="85"/>
      <c r="W11" s="81"/>
      <c r="X11" s="83"/>
      <c r="Y11" s="86"/>
    </row>
    <row r="12" spans="1:25" ht="15.75" x14ac:dyDescent="0.25">
      <c r="A12" s="76">
        <v>2</v>
      </c>
      <c r="B12" s="77" t="s">
        <v>79</v>
      </c>
      <c r="C12" s="78">
        <v>3</v>
      </c>
      <c r="D12" s="79">
        <f t="shared" ref="D12:D16" si="1">VLOOKUP($A12,$A$6:$D$9,4,0)</f>
        <v>0</v>
      </c>
      <c r="E12" s="101" t="s">
        <v>79</v>
      </c>
      <c r="F12" s="80">
        <f t="shared" si="0"/>
        <v>0</v>
      </c>
      <c r="G12" s="399"/>
      <c r="H12" s="400"/>
      <c r="I12" s="401"/>
      <c r="J12" s="372"/>
      <c r="K12" s="373"/>
      <c r="L12" s="374"/>
      <c r="M12" s="399"/>
      <c r="N12" s="400"/>
      <c r="O12" s="401"/>
      <c r="P12" s="81"/>
      <c r="Q12" s="99"/>
      <c r="R12" s="83"/>
      <c r="S12" s="84"/>
      <c r="T12" s="84"/>
      <c r="U12" s="84"/>
      <c r="V12" s="85"/>
      <c r="W12" s="81"/>
      <c r="X12" s="83"/>
      <c r="Y12" s="86"/>
    </row>
    <row r="13" spans="1:25" ht="15.75" x14ac:dyDescent="0.25">
      <c r="A13" s="76">
        <v>1</v>
      </c>
      <c r="B13" s="77" t="s">
        <v>79</v>
      </c>
      <c r="C13" s="78">
        <v>3</v>
      </c>
      <c r="D13" s="79">
        <f t="shared" si="1"/>
        <v>0</v>
      </c>
      <c r="E13" s="87" t="s">
        <v>79</v>
      </c>
      <c r="F13" s="80">
        <f t="shared" si="0"/>
        <v>0</v>
      </c>
      <c r="G13" s="399"/>
      <c r="H13" s="400"/>
      <c r="I13" s="401"/>
      <c r="J13" s="372"/>
      <c r="K13" s="373"/>
      <c r="L13" s="374"/>
      <c r="M13" s="399"/>
      <c r="N13" s="400"/>
      <c r="O13" s="401"/>
      <c r="P13" s="81"/>
      <c r="Q13" s="99"/>
      <c r="R13" s="83"/>
      <c r="S13" s="84"/>
      <c r="T13" s="84"/>
      <c r="U13" s="84"/>
      <c r="V13" s="85"/>
      <c r="W13" s="81"/>
      <c r="X13" s="83"/>
      <c r="Y13" s="86"/>
    </row>
    <row r="14" spans="1:25" ht="15.75" x14ac:dyDescent="0.25">
      <c r="A14" s="76">
        <v>4</v>
      </c>
      <c r="B14" s="77" t="s">
        <v>79</v>
      </c>
      <c r="C14" s="78">
        <v>2</v>
      </c>
      <c r="D14" s="79">
        <f t="shared" si="1"/>
        <v>0</v>
      </c>
      <c r="E14" s="101" t="s">
        <v>79</v>
      </c>
      <c r="F14" s="80">
        <f t="shared" si="0"/>
        <v>0</v>
      </c>
      <c r="G14" s="399"/>
      <c r="H14" s="400"/>
      <c r="I14" s="401"/>
      <c r="J14" s="372"/>
      <c r="K14" s="373"/>
      <c r="L14" s="374"/>
      <c r="M14" s="399"/>
      <c r="N14" s="400"/>
      <c r="O14" s="401"/>
      <c r="P14" s="81"/>
      <c r="Q14" s="99"/>
      <c r="R14" s="83"/>
      <c r="S14" s="84"/>
      <c r="T14" s="84"/>
      <c r="U14" s="84"/>
      <c r="V14" s="85"/>
      <c r="W14" s="81"/>
      <c r="X14" s="83"/>
      <c r="Y14" s="86"/>
    </row>
    <row r="15" spans="1:25" ht="15.75" x14ac:dyDescent="0.25">
      <c r="A15" s="76">
        <v>1</v>
      </c>
      <c r="B15" s="77" t="s">
        <v>79</v>
      </c>
      <c r="C15" s="78">
        <v>2</v>
      </c>
      <c r="D15" s="79">
        <f t="shared" si="1"/>
        <v>0</v>
      </c>
      <c r="E15" s="101" t="s">
        <v>79</v>
      </c>
      <c r="F15" s="80">
        <f t="shared" si="0"/>
        <v>0</v>
      </c>
      <c r="G15" s="399"/>
      <c r="H15" s="400"/>
      <c r="I15" s="401"/>
      <c r="J15" s="372"/>
      <c r="K15" s="373"/>
      <c r="L15" s="374"/>
      <c r="M15" s="399"/>
      <c r="N15" s="400"/>
      <c r="O15" s="401"/>
      <c r="P15" s="81"/>
      <c r="Q15" s="99"/>
      <c r="R15" s="83"/>
      <c r="S15" s="84"/>
      <c r="T15" s="84"/>
      <c r="U15" s="84"/>
      <c r="V15" s="85"/>
      <c r="W15" s="81"/>
      <c r="X15" s="83"/>
      <c r="Y15" s="86"/>
    </row>
    <row r="16" spans="1:25" ht="16.5" thickBot="1" x14ac:dyDescent="0.3">
      <c r="A16" s="88">
        <v>3</v>
      </c>
      <c r="B16" s="89" t="s">
        <v>79</v>
      </c>
      <c r="C16" s="90">
        <v>4</v>
      </c>
      <c r="D16" s="91">
        <f t="shared" si="1"/>
        <v>0</v>
      </c>
      <c r="E16" s="59" t="s">
        <v>79</v>
      </c>
      <c r="F16" s="92">
        <f t="shared" si="0"/>
        <v>0</v>
      </c>
      <c r="G16" s="402"/>
      <c r="H16" s="403"/>
      <c r="I16" s="404"/>
      <c r="J16" s="378"/>
      <c r="K16" s="379"/>
      <c r="L16" s="380"/>
      <c r="M16" s="402"/>
      <c r="N16" s="403"/>
      <c r="O16" s="404"/>
      <c r="P16" s="93"/>
      <c r="Q16" s="100"/>
      <c r="R16" s="95"/>
      <c r="S16" s="96"/>
      <c r="T16" s="96"/>
      <c r="U16" s="96"/>
      <c r="V16" s="97"/>
      <c r="W16" s="93"/>
      <c r="X16" s="95"/>
      <c r="Y16" s="98"/>
    </row>
    <row r="19" spans="1:25" ht="15.75" thickBot="1" x14ac:dyDescent="0.3"/>
    <row r="20" spans="1:25" x14ac:dyDescent="0.25">
      <c r="A20" s="396" t="s">
        <v>73</v>
      </c>
      <c r="B20" s="365"/>
      <c r="C20" s="366"/>
      <c r="D20" s="364" t="s">
        <v>111</v>
      </c>
      <c r="E20" s="365"/>
      <c r="F20" s="366"/>
      <c r="G20" s="364">
        <v>1</v>
      </c>
      <c r="H20" s="365"/>
      <c r="I20" s="366"/>
      <c r="J20" s="364">
        <v>2</v>
      </c>
      <c r="K20" s="365"/>
      <c r="L20" s="366"/>
      <c r="M20" s="364">
        <v>3</v>
      </c>
      <c r="N20" s="365"/>
      <c r="O20" s="366"/>
      <c r="P20" s="364">
        <v>4</v>
      </c>
      <c r="Q20" s="411"/>
      <c r="R20" s="412"/>
      <c r="S20" s="364" t="s">
        <v>75</v>
      </c>
      <c r="T20" s="365"/>
      <c r="U20" s="365"/>
      <c r="V20" s="366"/>
      <c r="W20" s="26" t="s">
        <v>76</v>
      </c>
      <c r="X20" s="27" t="s">
        <v>95</v>
      </c>
      <c r="Y20" s="28" t="s">
        <v>78</v>
      </c>
    </row>
    <row r="21" spans="1:25" ht="15.75" x14ac:dyDescent="0.25">
      <c r="A21" s="381">
        <v>1</v>
      </c>
      <c r="B21" s="382"/>
      <c r="C21" s="383"/>
      <c r="D21" s="46"/>
      <c r="E21" s="101"/>
      <c r="F21" s="48"/>
      <c r="G21" s="408"/>
      <c r="H21" s="409"/>
      <c r="I21" s="410"/>
      <c r="J21" s="49">
        <f>P30</f>
        <v>0</v>
      </c>
      <c r="K21" s="50" t="s">
        <v>79</v>
      </c>
      <c r="L21" s="51">
        <f>R30</f>
        <v>0</v>
      </c>
      <c r="M21" s="49">
        <f>P28</f>
        <v>0</v>
      </c>
      <c r="N21" s="50" t="s">
        <v>79</v>
      </c>
      <c r="O21" s="51">
        <f>R28</f>
        <v>0</v>
      </c>
      <c r="P21" s="52">
        <f>P26</f>
        <v>0</v>
      </c>
      <c r="Q21" s="50" t="s">
        <v>79</v>
      </c>
      <c r="R21" s="53">
        <f>R26</f>
        <v>0</v>
      </c>
      <c r="S21" s="54">
        <f>IF(J21&gt;L21,2,1)</f>
        <v>1</v>
      </c>
      <c r="T21" s="54">
        <f>IF(M21&gt;O21,2,1)</f>
        <v>1</v>
      </c>
      <c r="U21" s="54">
        <f>IF(P21&gt;R21,2,1)</f>
        <v>1</v>
      </c>
      <c r="V21" s="55">
        <f>SUM(S21:U21)</f>
        <v>3</v>
      </c>
      <c r="W21" s="54">
        <f>J21+M21+P21</f>
        <v>0</v>
      </c>
      <c r="X21" s="56">
        <f>L21+O21+R21</f>
        <v>0</v>
      </c>
      <c r="Y21" s="57">
        <f>RANK(V21,$V$6:$V$9,0)+Z29</f>
        <v>1</v>
      </c>
    </row>
    <row r="22" spans="1:25" ht="15.75" x14ac:dyDescent="0.25">
      <c r="A22" s="381">
        <v>2</v>
      </c>
      <c r="B22" s="382"/>
      <c r="C22" s="383"/>
      <c r="D22" s="46"/>
      <c r="E22" s="101"/>
      <c r="F22" s="48"/>
      <c r="G22" s="49">
        <f>L21</f>
        <v>0</v>
      </c>
      <c r="H22" s="50" t="s">
        <v>79</v>
      </c>
      <c r="I22" s="51">
        <f>J21</f>
        <v>0</v>
      </c>
      <c r="J22" s="408"/>
      <c r="K22" s="409"/>
      <c r="L22" s="410"/>
      <c r="M22" s="49">
        <f>P27</f>
        <v>0</v>
      </c>
      <c r="N22" s="50" t="s">
        <v>79</v>
      </c>
      <c r="O22" s="51">
        <f>R27</f>
        <v>0</v>
      </c>
      <c r="P22" s="52">
        <f>L24</f>
        <v>0</v>
      </c>
      <c r="Q22" s="50" t="s">
        <v>79</v>
      </c>
      <c r="R22" s="53">
        <f>J24</f>
        <v>0</v>
      </c>
      <c r="S22" s="54">
        <f>IF(G22&gt;I22,2,1)</f>
        <v>1</v>
      </c>
      <c r="T22" s="54">
        <f>IF(M22&gt;O22,2,1)</f>
        <v>1</v>
      </c>
      <c r="U22" s="54">
        <f>IF(P22&gt;R22,2,1)</f>
        <v>1</v>
      </c>
      <c r="V22" s="55">
        <f>SUM(S22:U22)</f>
        <v>3</v>
      </c>
      <c r="W22" s="54">
        <f>G22+M22+P22</f>
        <v>0</v>
      </c>
      <c r="X22" s="56">
        <f>I22+O22+R22</f>
        <v>0</v>
      </c>
      <c r="Y22" s="57">
        <f>RANK(V22,$V$6:$V$9,0)+Z30</f>
        <v>1</v>
      </c>
    </row>
    <row r="23" spans="1:25" ht="15.75" x14ac:dyDescent="0.25">
      <c r="A23" s="381">
        <v>3</v>
      </c>
      <c r="B23" s="382"/>
      <c r="C23" s="383"/>
      <c r="D23" s="46"/>
      <c r="E23" s="101"/>
      <c r="F23" s="48"/>
      <c r="G23" s="49">
        <f>O21</f>
        <v>0</v>
      </c>
      <c r="H23" s="50" t="s">
        <v>79</v>
      </c>
      <c r="I23" s="51">
        <f>M21</f>
        <v>0</v>
      </c>
      <c r="J23" s="49">
        <f>O22</f>
        <v>0</v>
      </c>
      <c r="K23" s="50" t="s">
        <v>79</v>
      </c>
      <c r="L23" s="51">
        <f>M22</f>
        <v>0</v>
      </c>
      <c r="M23" s="408"/>
      <c r="N23" s="409"/>
      <c r="O23" s="410"/>
      <c r="P23" s="52">
        <f>P31</f>
        <v>0</v>
      </c>
      <c r="Q23" s="50" t="s">
        <v>79</v>
      </c>
      <c r="R23" s="53">
        <f>R31</f>
        <v>0</v>
      </c>
      <c r="S23" s="54">
        <f>IF(G23&gt;I23,2,1)</f>
        <v>1</v>
      </c>
      <c r="T23" s="54">
        <f>IF(J23&gt;L23,2,1)</f>
        <v>1</v>
      </c>
      <c r="U23" s="54">
        <f>IF(P23&gt;R23,2,1)</f>
        <v>1</v>
      </c>
      <c r="V23" s="55">
        <f>SUM(S23:U23)</f>
        <v>3</v>
      </c>
      <c r="W23" s="54">
        <f>G23+J23+P23</f>
        <v>0</v>
      </c>
      <c r="X23" s="56">
        <f>I23+L23+R23</f>
        <v>0</v>
      </c>
      <c r="Y23" s="57">
        <f>RANK(V23,$V$6:$V$9,0)+Z31</f>
        <v>1</v>
      </c>
    </row>
    <row r="24" spans="1:25" ht="16.5" thickBot="1" x14ac:dyDescent="0.3">
      <c r="A24" s="381">
        <v>4</v>
      </c>
      <c r="B24" s="382"/>
      <c r="C24" s="383"/>
      <c r="D24" s="58"/>
      <c r="E24" s="59"/>
      <c r="F24" s="60"/>
      <c r="G24" s="61">
        <f>R21</f>
        <v>0</v>
      </c>
      <c r="H24" s="62" t="s">
        <v>79</v>
      </c>
      <c r="I24" s="63">
        <f>P21</f>
        <v>0</v>
      </c>
      <c r="J24" s="61">
        <f>P29</f>
        <v>0</v>
      </c>
      <c r="K24" s="62" t="s">
        <v>79</v>
      </c>
      <c r="L24" s="63">
        <f>R29</f>
        <v>0</v>
      </c>
      <c r="M24" s="61">
        <f>R23</f>
        <v>0</v>
      </c>
      <c r="N24" s="62" t="s">
        <v>79</v>
      </c>
      <c r="O24" s="63">
        <v>0</v>
      </c>
      <c r="P24" s="405"/>
      <c r="Q24" s="406"/>
      <c r="R24" s="407"/>
      <c r="S24" s="64">
        <f>IF(G24&gt;I24,2,1)</f>
        <v>1</v>
      </c>
      <c r="T24" s="64">
        <f>IF(J24&gt;L24,2,1)</f>
        <v>1</v>
      </c>
      <c r="U24" s="64">
        <f>IF(M24&gt;O24,2,1)</f>
        <v>1</v>
      </c>
      <c r="V24" s="65">
        <f>SUM(S24:U24)</f>
        <v>3</v>
      </c>
      <c r="W24" s="64">
        <f>G24+J24+M24</f>
        <v>0</v>
      </c>
      <c r="X24" s="66">
        <f>I24+L24+O24</f>
        <v>0</v>
      </c>
      <c r="Y24" s="67">
        <f>RANK(V24,$V$6:$V$9,0)+Z32</f>
        <v>1</v>
      </c>
    </row>
    <row r="25" spans="1:25" ht="15.75" x14ac:dyDescent="0.25">
      <c r="A25" s="390" t="s">
        <v>80</v>
      </c>
      <c r="B25" s="391"/>
      <c r="C25" s="392"/>
      <c r="D25" s="68"/>
      <c r="E25" s="102"/>
      <c r="F25" s="70"/>
      <c r="G25" s="393" t="s">
        <v>81</v>
      </c>
      <c r="H25" s="394"/>
      <c r="I25" s="395"/>
      <c r="J25" s="393" t="s">
        <v>82</v>
      </c>
      <c r="K25" s="394"/>
      <c r="L25" s="395"/>
      <c r="M25" s="393" t="s">
        <v>85</v>
      </c>
      <c r="N25" s="394"/>
      <c r="O25" s="395"/>
      <c r="P25" s="393" t="s">
        <v>83</v>
      </c>
      <c r="Q25" s="394"/>
      <c r="R25" s="395"/>
      <c r="S25" s="71"/>
      <c r="T25" s="71"/>
      <c r="U25" s="71"/>
      <c r="V25" s="72"/>
      <c r="W25" s="73"/>
      <c r="X25" s="74"/>
      <c r="Y25" s="75"/>
    </row>
    <row r="26" spans="1:25" ht="15.75" x14ac:dyDescent="0.25">
      <c r="A26" s="76">
        <v>1</v>
      </c>
      <c r="B26" s="77" t="s">
        <v>79</v>
      </c>
      <c r="C26" s="78">
        <v>4</v>
      </c>
      <c r="D26" s="79">
        <f>VLOOKUP($A26,$A$16:$D$21,4,0)</f>
        <v>0</v>
      </c>
      <c r="E26" s="101" t="s">
        <v>79</v>
      </c>
      <c r="F26" s="80">
        <f>VLOOKUP($C26,$A$21:$D$24,4,0)</f>
        <v>0</v>
      </c>
      <c r="G26" s="399"/>
      <c r="H26" s="400"/>
      <c r="I26" s="401"/>
      <c r="J26" s="372"/>
      <c r="K26" s="373"/>
      <c r="L26" s="374"/>
      <c r="M26" s="399"/>
      <c r="N26" s="400"/>
      <c r="O26" s="401"/>
      <c r="P26" s="81"/>
      <c r="Q26" s="99"/>
      <c r="R26" s="83"/>
      <c r="S26" s="84"/>
      <c r="T26" s="84"/>
      <c r="U26" s="84"/>
      <c r="V26" s="85"/>
      <c r="W26" s="81"/>
      <c r="X26" s="83"/>
      <c r="Y26" s="86"/>
    </row>
    <row r="27" spans="1:25" ht="15.75" x14ac:dyDescent="0.25">
      <c r="A27" s="76">
        <v>2</v>
      </c>
      <c r="B27" s="77" t="s">
        <v>79</v>
      </c>
      <c r="C27" s="78">
        <v>3</v>
      </c>
      <c r="D27" s="79">
        <f>VLOOKUP($A27,$A$22:$D$23,4,0)</f>
        <v>0</v>
      </c>
      <c r="E27" s="101" t="s">
        <v>79</v>
      </c>
      <c r="F27" s="80">
        <f>VLOOKUP($C27,$A$22:$D$23,4,0)</f>
        <v>0</v>
      </c>
      <c r="G27" s="399"/>
      <c r="H27" s="400"/>
      <c r="I27" s="401"/>
      <c r="J27" s="372"/>
      <c r="K27" s="373"/>
      <c r="L27" s="374"/>
      <c r="M27" s="399"/>
      <c r="N27" s="400"/>
      <c r="O27" s="401"/>
      <c r="P27" s="81"/>
      <c r="Q27" s="99"/>
      <c r="R27" s="83"/>
      <c r="S27" s="84"/>
      <c r="T27" s="84"/>
      <c r="U27" s="84"/>
      <c r="V27" s="85"/>
      <c r="W27" s="81"/>
      <c r="X27" s="83"/>
      <c r="Y27" s="86"/>
    </row>
    <row r="28" spans="1:25" ht="15.75" x14ac:dyDescent="0.25">
      <c r="A28" s="76">
        <v>1</v>
      </c>
      <c r="B28" s="77" t="s">
        <v>79</v>
      </c>
      <c r="C28" s="78">
        <v>3</v>
      </c>
      <c r="D28" s="79">
        <f>VLOOKUP($A28,$A$21:$D$23,4,0)</f>
        <v>0</v>
      </c>
      <c r="E28" s="87" t="s">
        <v>79</v>
      </c>
      <c r="F28" s="80">
        <f>VLOOKUP($C28,$A$21:$D$23,4,0)</f>
        <v>0</v>
      </c>
      <c r="G28" s="399"/>
      <c r="H28" s="400"/>
      <c r="I28" s="401"/>
      <c r="J28" s="372"/>
      <c r="K28" s="373"/>
      <c r="L28" s="374"/>
      <c r="M28" s="399"/>
      <c r="N28" s="400"/>
      <c r="O28" s="401"/>
      <c r="P28" s="81"/>
      <c r="Q28" s="99"/>
      <c r="R28" s="83"/>
      <c r="S28" s="84"/>
      <c r="T28" s="84"/>
      <c r="U28" s="84"/>
      <c r="V28" s="85"/>
      <c r="W28" s="81"/>
      <c r="X28" s="83"/>
      <c r="Y28" s="86"/>
    </row>
    <row r="29" spans="1:25" ht="15.75" x14ac:dyDescent="0.25">
      <c r="A29" s="76">
        <v>4</v>
      </c>
      <c r="B29" s="77" t="s">
        <v>79</v>
      </c>
      <c r="C29" s="78">
        <v>2</v>
      </c>
      <c r="D29" s="79">
        <f>VLOOKUP($A29,$A$22:$D$24,4,0)</f>
        <v>0</v>
      </c>
      <c r="E29" s="101" t="s">
        <v>79</v>
      </c>
      <c r="F29" s="80">
        <f>VLOOKUP($C29,$A$22:$D$24,4,0)</f>
        <v>0</v>
      </c>
      <c r="G29" s="399"/>
      <c r="H29" s="400"/>
      <c r="I29" s="401"/>
      <c r="J29" s="372"/>
      <c r="K29" s="373"/>
      <c r="L29" s="374"/>
      <c r="M29" s="399"/>
      <c r="N29" s="400"/>
      <c r="O29" s="401"/>
      <c r="P29" s="81"/>
      <c r="Q29" s="99"/>
      <c r="R29" s="83"/>
      <c r="S29" s="84"/>
      <c r="T29" s="84"/>
      <c r="U29" s="84"/>
      <c r="V29" s="85"/>
      <c r="W29" s="81"/>
      <c r="X29" s="83"/>
      <c r="Y29" s="86"/>
    </row>
    <row r="30" spans="1:25" ht="15.75" x14ac:dyDescent="0.25">
      <c r="A30" s="76">
        <v>1</v>
      </c>
      <c r="B30" s="77" t="s">
        <v>79</v>
      </c>
      <c r="C30" s="78">
        <v>2</v>
      </c>
      <c r="D30" s="79">
        <f>VLOOKUP($A30,$A$21:$D$22,4,0)</f>
        <v>0</v>
      </c>
      <c r="E30" s="101" t="s">
        <v>79</v>
      </c>
      <c r="F30" s="80">
        <f>VLOOKUP($C30,$A$21:$D$22,4,0)</f>
        <v>0</v>
      </c>
      <c r="G30" s="399"/>
      <c r="H30" s="400"/>
      <c r="I30" s="401"/>
      <c r="J30" s="372"/>
      <c r="K30" s="373"/>
      <c r="L30" s="374"/>
      <c r="M30" s="399"/>
      <c r="N30" s="400"/>
      <c r="O30" s="401"/>
      <c r="P30" s="81"/>
      <c r="Q30" s="99"/>
      <c r="R30" s="83"/>
      <c r="S30" s="84"/>
      <c r="T30" s="84"/>
      <c r="U30" s="84"/>
      <c r="V30" s="85"/>
      <c r="W30" s="81"/>
      <c r="X30" s="83"/>
      <c r="Y30" s="86"/>
    </row>
    <row r="31" spans="1:25" ht="16.5" thickBot="1" x14ac:dyDescent="0.3">
      <c r="A31" s="88">
        <v>3</v>
      </c>
      <c r="B31" s="89" t="s">
        <v>79</v>
      </c>
      <c r="C31" s="90">
        <v>4</v>
      </c>
      <c r="D31" s="91">
        <f>VLOOKUP($A31,$A$23:$D$24,4,0)</f>
        <v>0</v>
      </c>
      <c r="E31" s="59" t="s">
        <v>79</v>
      </c>
      <c r="F31" s="92">
        <f>VLOOKUP($C31,$A$23:$D$24,4,0)</f>
        <v>0</v>
      </c>
      <c r="G31" s="402"/>
      <c r="H31" s="403"/>
      <c r="I31" s="404"/>
      <c r="J31" s="378"/>
      <c r="K31" s="379"/>
      <c r="L31" s="380"/>
      <c r="M31" s="402"/>
      <c r="N31" s="403"/>
      <c r="O31" s="404"/>
      <c r="P31" s="93"/>
      <c r="Q31" s="100"/>
      <c r="R31" s="95"/>
      <c r="S31" s="96"/>
      <c r="T31" s="96"/>
      <c r="U31" s="96"/>
      <c r="V31" s="97"/>
      <c r="W31" s="93"/>
      <c r="X31" s="95"/>
      <c r="Y31" s="98"/>
    </row>
  </sheetData>
  <mergeCells count="76">
    <mergeCell ref="A8:C8"/>
    <mergeCell ref="M8:O8"/>
    <mergeCell ref="A5:C5"/>
    <mergeCell ref="D5:F5"/>
    <mergeCell ref="G5:I5"/>
    <mergeCell ref="J5:L5"/>
    <mergeCell ref="M5:O5"/>
    <mergeCell ref="S5:V5"/>
    <mergeCell ref="A6:C6"/>
    <mergeCell ref="G6:I6"/>
    <mergeCell ref="A7:C7"/>
    <mergeCell ref="J7:L7"/>
    <mergeCell ref="P5:R5"/>
    <mergeCell ref="A9:C9"/>
    <mergeCell ref="P9:R9"/>
    <mergeCell ref="A10:C10"/>
    <mergeCell ref="G10:I10"/>
    <mergeCell ref="J10:L10"/>
    <mergeCell ref="M10:O10"/>
    <mergeCell ref="P10:R10"/>
    <mergeCell ref="G11:I11"/>
    <mergeCell ref="J11:L11"/>
    <mergeCell ref="M11:O11"/>
    <mergeCell ref="G12:I12"/>
    <mergeCell ref="J12:L12"/>
    <mergeCell ref="M12:O12"/>
    <mergeCell ref="G13:I13"/>
    <mergeCell ref="J13:L13"/>
    <mergeCell ref="M13:O13"/>
    <mergeCell ref="G14:I14"/>
    <mergeCell ref="J14:L14"/>
    <mergeCell ref="M14:O14"/>
    <mergeCell ref="G15:I15"/>
    <mergeCell ref="J15:L15"/>
    <mergeCell ref="M15:O15"/>
    <mergeCell ref="G16:I16"/>
    <mergeCell ref="J16:L16"/>
    <mergeCell ref="M16:O16"/>
    <mergeCell ref="A23:C23"/>
    <mergeCell ref="M23:O23"/>
    <mergeCell ref="A20:C20"/>
    <mergeCell ref="D20:F20"/>
    <mergeCell ref="G20:I20"/>
    <mergeCell ref="J20:L20"/>
    <mergeCell ref="M20:O20"/>
    <mergeCell ref="S20:V20"/>
    <mergeCell ref="A21:C21"/>
    <mergeCell ref="G21:I21"/>
    <mergeCell ref="A22:C22"/>
    <mergeCell ref="J22:L22"/>
    <mergeCell ref="P20:R20"/>
    <mergeCell ref="A24:C24"/>
    <mergeCell ref="P24:R24"/>
    <mergeCell ref="A25:C25"/>
    <mergeCell ref="G25:I25"/>
    <mergeCell ref="J25:L25"/>
    <mergeCell ref="M25:O25"/>
    <mergeCell ref="P25:R25"/>
    <mergeCell ref="G26:I26"/>
    <mergeCell ref="J26:L26"/>
    <mergeCell ref="M26:O26"/>
    <mergeCell ref="G27:I27"/>
    <mergeCell ref="J27:L27"/>
    <mergeCell ref="M27:O27"/>
    <mergeCell ref="G28:I28"/>
    <mergeCell ref="J28:L28"/>
    <mergeCell ref="M28:O28"/>
    <mergeCell ref="G29:I29"/>
    <mergeCell ref="J29:L29"/>
    <mergeCell ref="M29:O29"/>
    <mergeCell ref="G30:I30"/>
    <mergeCell ref="J30:L30"/>
    <mergeCell ref="M30:O30"/>
    <mergeCell ref="G31:I31"/>
    <mergeCell ref="J31:L31"/>
    <mergeCell ref="M31:O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"/>
    </sheetView>
  </sheetViews>
  <sheetFormatPr defaultRowHeight="15" x14ac:dyDescent="0.25"/>
  <cols>
    <col min="3" max="3" width="18.42578125" customWidth="1"/>
    <col min="4" max="4" width="12.140625" customWidth="1"/>
    <col min="5" max="5" width="12.5703125" customWidth="1"/>
  </cols>
  <sheetData>
    <row r="1" spans="1:15" ht="15.75" x14ac:dyDescent="0.25">
      <c r="A1" s="314" t="s">
        <v>101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5" ht="15.75" x14ac:dyDescent="0.25">
      <c r="A2" s="2" t="s">
        <v>14</v>
      </c>
      <c r="B2" s="2"/>
      <c r="C2" s="2"/>
      <c r="D2" s="3"/>
    </row>
    <row r="3" spans="1:15" x14ac:dyDescent="0.25">
      <c r="B3" s="306" t="s">
        <v>202</v>
      </c>
    </row>
    <row r="5" spans="1:15" x14ac:dyDescent="0.25">
      <c r="A5" s="186">
        <v>1</v>
      </c>
      <c r="B5" s="24" t="s">
        <v>20</v>
      </c>
      <c r="C5" s="24"/>
      <c r="D5" s="24"/>
      <c r="E5" s="24"/>
      <c r="F5" s="24"/>
      <c r="G5" s="5"/>
      <c r="H5" s="5"/>
    </row>
    <row r="6" spans="1:15" x14ac:dyDescent="0.25">
      <c r="A6" s="186"/>
      <c r="B6" s="188"/>
      <c r="C6" s="189"/>
      <c r="D6" s="24"/>
      <c r="E6" s="24"/>
      <c r="F6" s="24"/>
      <c r="G6" s="5"/>
      <c r="H6" s="5"/>
    </row>
    <row r="7" spans="1:15" x14ac:dyDescent="0.25">
      <c r="A7" s="186"/>
      <c r="B7" s="190"/>
      <c r="C7" s="191"/>
      <c r="D7" s="198"/>
      <c r="E7" s="24"/>
      <c r="F7" s="24"/>
      <c r="G7" s="5"/>
      <c r="H7" s="5"/>
    </row>
    <row r="8" spans="1:15" ht="18.75" x14ac:dyDescent="0.3">
      <c r="A8" s="186"/>
      <c r="B8" s="190"/>
      <c r="C8" s="191"/>
      <c r="D8" s="189"/>
      <c r="E8" s="24"/>
      <c r="F8" s="24"/>
      <c r="G8" s="5"/>
      <c r="H8" s="5"/>
      <c r="K8" s="24"/>
      <c r="L8" s="24"/>
      <c r="M8" s="24"/>
      <c r="N8" s="24"/>
      <c r="O8" s="4"/>
    </row>
    <row r="9" spans="1:15" ht="18.75" x14ac:dyDescent="0.3">
      <c r="A9" s="186">
        <v>2</v>
      </c>
      <c r="B9" s="187"/>
      <c r="C9" s="193" t="s">
        <v>1</v>
      </c>
      <c r="D9" s="201"/>
      <c r="E9" s="24"/>
      <c r="F9" s="190"/>
      <c r="G9" s="5"/>
      <c r="H9" s="5"/>
      <c r="K9" s="24"/>
      <c r="L9" s="24"/>
      <c r="M9" s="24"/>
      <c r="N9" s="24"/>
      <c r="O9" s="4"/>
    </row>
    <row r="10" spans="1:15" ht="18.75" x14ac:dyDescent="0.3">
      <c r="A10" s="186"/>
      <c r="B10" s="24"/>
      <c r="C10" s="24"/>
      <c r="D10" s="191"/>
      <c r="E10" s="24"/>
      <c r="F10" s="24"/>
      <c r="G10" s="5"/>
      <c r="H10" s="5"/>
      <c r="K10" s="24"/>
      <c r="L10" s="24"/>
      <c r="M10" s="24"/>
      <c r="N10" s="24"/>
      <c r="O10" s="4"/>
    </row>
    <row r="11" spans="1:15" ht="18.75" x14ac:dyDescent="0.3">
      <c r="A11" s="186"/>
      <c r="B11" s="24"/>
      <c r="C11" s="24"/>
      <c r="D11" s="191"/>
      <c r="E11" s="24" t="s">
        <v>132</v>
      </c>
      <c r="F11" s="24"/>
      <c r="G11" s="5"/>
      <c r="H11" s="5"/>
      <c r="K11" s="24"/>
      <c r="L11" s="24"/>
      <c r="M11" s="24"/>
      <c r="N11" s="24"/>
      <c r="O11" s="4"/>
    </row>
    <row r="12" spans="1:15" ht="18.75" x14ac:dyDescent="0.3">
      <c r="A12" s="186"/>
      <c r="B12" s="24"/>
      <c r="C12" s="24"/>
      <c r="D12" s="191"/>
      <c r="E12" s="192"/>
      <c r="F12" s="24"/>
      <c r="G12" s="5"/>
      <c r="H12" s="5"/>
      <c r="K12" s="24"/>
      <c r="L12" s="24"/>
      <c r="M12" s="24"/>
      <c r="N12" s="24"/>
      <c r="O12" s="4"/>
    </row>
    <row r="13" spans="1:15" ht="18.75" x14ac:dyDescent="0.3">
      <c r="A13" s="186">
        <v>3</v>
      </c>
      <c r="B13" s="24" t="s">
        <v>17</v>
      </c>
      <c r="C13" s="24"/>
      <c r="D13" s="191"/>
      <c r="E13" s="202"/>
      <c r="F13" s="24"/>
      <c r="G13" s="5"/>
      <c r="H13" s="5"/>
      <c r="K13" s="24"/>
      <c r="L13" s="24"/>
      <c r="M13" s="24"/>
      <c r="N13" s="24"/>
      <c r="O13" s="4"/>
    </row>
    <row r="14" spans="1:15" ht="18.75" x14ac:dyDescent="0.3">
      <c r="A14" s="186"/>
      <c r="B14" s="188"/>
      <c r="C14" s="189"/>
      <c r="D14" s="190"/>
      <c r="E14" s="202"/>
      <c r="F14" s="24"/>
      <c r="G14" s="5"/>
      <c r="H14" s="5"/>
      <c r="K14" s="4"/>
      <c r="L14" s="4"/>
      <c r="M14" s="4"/>
      <c r="N14" s="4"/>
      <c r="O14" s="4"/>
    </row>
    <row r="15" spans="1:15" ht="18.75" x14ac:dyDescent="0.3">
      <c r="A15" s="186"/>
      <c r="B15" s="190"/>
      <c r="C15" s="191"/>
      <c r="D15" s="198" t="s">
        <v>129</v>
      </c>
      <c r="E15" s="202"/>
      <c r="F15" s="24"/>
      <c r="G15" s="5"/>
      <c r="H15" s="5"/>
      <c r="J15" s="4"/>
      <c r="K15" s="4"/>
      <c r="L15" s="4"/>
      <c r="M15" s="4"/>
      <c r="N15" s="4"/>
      <c r="O15" s="4"/>
    </row>
    <row r="16" spans="1:15" ht="18.75" x14ac:dyDescent="0.3">
      <c r="A16" s="186"/>
      <c r="B16" s="190"/>
      <c r="C16" s="191"/>
      <c r="D16" s="188"/>
      <c r="E16" s="191"/>
      <c r="F16" s="24"/>
      <c r="G16" s="5"/>
      <c r="H16" s="5"/>
      <c r="J16" s="4"/>
      <c r="K16" s="4"/>
      <c r="L16" s="4"/>
      <c r="M16" s="4"/>
      <c r="N16" s="4"/>
      <c r="O16" s="4"/>
    </row>
    <row r="17" spans="1:15" ht="18.75" x14ac:dyDescent="0.3">
      <c r="A17" s="186">
        <v>4</v>
      </c>
      <c r="B17" s="187"/>
      <c r="C17" s="193"/>
      <c r="D17" s="190"/>
      <c r="E17" s="191"/>
      <c r="F17" s="24"/>
      <c r="G17" s="5"/>
      <c r="H17" s="5"/>
      <c r="J17" s="4"/>
      <c r="K17" s="4"/>
      <c r="L17" s="4"/>
      <c r="M17" s="4"/>
      <c r="N17" s="4"/>
      <c r="O17" s="4"/>
    </row>
    <row r="18" spans="1:15" ht="18.75" x14ac:dyDescent="0.3">
      <c r="A18" s="186"/>
      <c r="B18" s="24" t="s">
        <v>117</v>
      </c>
      <c r="C18" s="24"/>
      <c r="D18" s="190"/>
      <c r="E18" s="191"/>
      <c r="F18" s="24"/>
      <c r="G18" s="5"/>
      <c r="H18" s="5"/>
      <c r="J18" s="4"/>
      <c r="K18" s="4"/>
      <c r="L18" s="4"/>
      <c r="M18" s="4"/>
      <c r="N18" s="4"/>
      <c r="O18" s="4"/>
    </row>
    <row r="19" spans="1:15" ht="18.75" x14ac:dyDescent="0.3">
      <c r="A19" s="186"/>
      <c r="B19" s="24"/>
      <c r="C19" s="24"/>
      <c r="D19" s="190"/>
      <c r="E19" s="191"/>
      <c r="F19" s="190"/>
      <c r="G19" s="5"/>
      <c r="H19" s="5"/>
      <c r="J19" s="4"/>
      <c r="K19" s="4"/>
      <c r="L19" s="4"/>
      <c r="M19" s="4"/>
      <c r="N19" s="4"/>
      <c r="O19" s="4"/>
    </row>
    <row r="20" spans="1:15" ht="18.75" x14ac:dyDescent="0.3">
      <c r="A20" s="186"/>
      <c r="B20" s="24"/>
      <c r="C20" s="24"/>
      <c r="D20" s="190"/>
      <c r="E20" s="203"/>
      <c r="F20" s="204" t="s">
        <v>134</v>
      </c>
      <c r="G20" s="5"/>
      <c r="H20" s="5"/>
      <c r="J20" s="4"/>
      <c r="K20" s="4"/>
      <c r="L20" s="4"/>
      <c r="M20" s="4"/>
      <c r="N20" s="4"/>
      <c r="O20" s="4"/>
    </row>
    <row r="21" spans="1:15" ht="18.75" x14ac:dyDescent="0.3">
      <c r="A21" s="186">
        <v>5</v>
      </c>
      <c r="B21" s="24" t="s">
        <v>19</v>
      </c>
      <c r="C21" s="24"/>
      <c r="D21" s="190"/>
      <c r="E21" s="191"/>
      <c r="F21" s="195"/>
      <c r="G21" s="5"/>
      <c r="H21" s="5"/>
      <c r="J21" s="4"/>
      <c r="K21" s="4"/>
      <c r="L21" s="4"/>
      <c r="M21" s="4"/>
      <c r="N21" s="4"/>
      <c r="O21" s="4"/>
    </row>
    <row r="22" spans="1:15" ht="18.75" x14ac:dyDescent="0.3">
      <c r="A22" s="186"/>
      <c r="B22" s="188"/>
      <c r="C22" s="189"/>
      <c r="D22" s="190"/>
      <c r="E22" s="191"/>
      <c r="F22" s="190"/>
      <c r="G22" s="5"/>
      <c r="H22" s="5"/>
      <c r="J22" s="4"/>
      <c r="K22" s="4"/>
      <c r="L22" s="4"/>
      <c r="M22" s="4"/>
      <c r="N22" s="4"/>
      <c r="O22" s="4"/>
    </row>
    <row r="23" spans="1:15" ht="18.75" x14ac:dyDescent="0.3">
      <c r="A23" s="186"/>
      <c r="B23" s="190"/>
      <c r="C23" s="191"/>
      <c r="D23" s="198" t="s">
        <v>130</v>
      </c>
      <c r="E23" s="191"/>
      <c r="F23" s="195"/>
      <c r="G23" s="5"/>
      <c r="H23" s="5"/>
      <c r="J23" s="4"/>
      <c r="K23" s="4"/>
      <c r="L23" s="4"/>
      <c r="M23" s="4"/>
      <c r="N23" s="4"/>
      <c r="O23" s="4"/>
    </row>
    <row r="24" spans="1:15" ht="18.75" x14ac:dyDescent="0.3">
      <c r="A24" s="186"/>
      <c r="B24" s="190"/>
      <c r="C24" s="191"/>
      <c r="D24" s="190"/>
      <c r="E24" s="202"/>
      <c r="F24" s="24"/>
      <c r="G24" s="5"/>
      <c r="H24" s="5"/>
      <c r="J24" s="4"/>
      <c r="K24" s="4"/>
      <c r="L24" s="4"/>
      <c r="M24" s="4"/>
      <c r="N24" s="4"/>
      <c r="O24" s="4"/>
    </row>
    <row r="25" spans="1:15" ht="18.75" x14ac:dyDescent="0.3">
      <c r="A25" s="186">
        <v>6</v>
      </c>
      <c r="B25" s="187"/>
      <c r="C25" s="205"/>
      <c r="D25" s="203"/>
      <c r="E25" s="191"/>
      <c r="F25" s="24"/>
      <c r="G25" s="5"/>
      <c r="H25" s="5"/>
      <c r="J25" s="4"/>
      <c r="K25" s="4"/>
      <c r="L25" s="4"/>
      <c r="M25" s="4"/>
      <c r="N25" s="4"/>
      <c r="O25" s="4"/>
    </row>
    <row r="26" spans="1:15" ht="18.75" x14ac:dyDescent="0.3">
      <c r="A26" s="186"/>
      <c r="B26" s="24" t="s">
        <v>16</v>
      </c>
      <c r="C26" s="24"/>
      <c r="D26" s="190"/>
      <c r="E26" s="202"/>
      <c r="F26" s="24"/>
      <c r="G26" s="5"/>
      <c r="H26" s="5"/>
      <c r="J26" s="4"/>
      <c r="K26" s="4"/>
      <c r="L26" s="4"/>
      <c r="M26" s="4"/>
      <c r="N26" s="4"/>
      <c r="O26" s="4"/>
    </row>
    <row r="27" spans="1:15" ht="18.75" x14ac:dyDescent="0.3">
      <c r="A27" s="186"/>
      <c r="B27" s="24"/>
      <c r="C27" s="24"/>
      <c r="D27" s="190"/>
      <c r="E27" s="202"/>
      <c r="F27" s="24"/>
      <c r="G27" s="5"/>
      <c r="H27" s="5"/>
      <c r="J27" s="4"/>
      <c r="K27" s="4"/>
      <c r="L27" s="4"/>
      <c r="M27" s="4"/>
      <c r="N27" s="4"/>
      <c r="O27" s="4"/>
    </row>
    <row r="28" spans="1:15" ht="18.75" x14ac:dyDescent="0.3">
      <c r="A28" s="186"/>
      <c r="B28" s="24"/>
      <c r="C28" s="24"/>
      <c r="D28" s="190"/>
      <c r="E28" s="206"/>
      <c r="F28" s="24"/>
      <c r="G28" s="5"/>
      <c r="H28" s="5"/>
      <c r="J28" s="4"/>
      <c r="K28" s="4"/>
      <c r="L28" s="4"/>
      <c r="M28" s="4"/>
      <c r="N28" s="4"/>
      <c r="O28" s="4"/>
    </row>
    <row r="29" spans="1:15" ht="18.75" x14ac:dyDescent="0.3">
      <c r="A29" s="186">
        <v>7</v>
      </c>
      <c r="B29" s="24" t="s">
        <v>18</v>
      </c>
      <c r="C29" s="24"/>
      <c r="D29" s="191"/>
      <c r="E29" s="190" t="s">
        <v>133</v>
      </c>
      <c r="F29" s="24"/>
      <c r="G29" s="5"/>
      <c r="H29" s="5"/>
      <c r="J29" s="4"/>
      <c r="K29" s="4"/>
      <c r="L29" s="4"/>
      <c r="M29" s="4"/>
      <c r="N29" s="4"/>
      <c r="O29" s="4"/>
    </row>
    <row r="30" spans="1:15" ht="18.75" x14ac:dyDescent="0.3">
      <c r="A30" s="186"/>
      <c r="B30" s="188"/>
      <c r="C30" s="189"/>
      <c r="D30" s="191"/>
      <c r="E30" s="195"/>
      <c r="F30" s="24"/>
      <c r="G30" s="5"/>
      <c r="H30" s="5"/>
      <c r="J30" s="4"/>
      <c r="K30" s="4"/>
      <c r="L30" s="4"/>
      <c r="M30" s="4"/>
      <c r="N30" s="4"/>
      <c r="O30" s="4"/>
    </row>
    <row r="31" spans="1:15" ht="18.75" x14ac:dyDescent="0.3">
      <c r="A31" s="186"/>
      <c r="B31" s="190"/>
      <c r="C31" s="191"/>
      <c r="D31" s="206"/>
      <c r="E31" s="195"/>
      <c r="F31" s="24"/>
      <c r="G31" s="5"/>
      <c r="H31" s="5"/>
      <c r="J31" s="4"/>
      <c r="K31" s="4"/>
      <c r="L31" s="4"/>
      <c r="M31" s="4"/>
      <c r="N31" s="4"/>
      <c r="O31" s="4"/>
    </row>
    <row r="32" spans="1:15" ht="18.75" x14ac:dyDescent="0.3">
      <c r="A32" s="186"/>
      <c r="B32" s="190"/>
      <c r="C32" s="191"/>
      <c r="D32" s="190" t="s">
        <v>131</v>
      </c>
      <c r="E32" s="24"/>
      <c r="F32" s="24"/>
      <c r="G32" s="5"/>
      <c r="H32" s="5"/>
      <c r="J32" s="4"/>
      <c r="K32" s="4"/>
      <c r="L32" s="4"/>
      <c r="M32" s="4"/>
      <c r="N32" s="4"/>
      <c r="O32" s="4"/>
    </row>
    <row r="33" spans="1:15" ht="18.75" x14ac:dyDescent="0.3">
      <c r="A33" s="186">
        <v>8</v>
      </c>
      <c r="B33" s="187"/>
      <c r="C33" s="193"/>
      <c r="D33" s="24"/>
      <c r="E33" s="24"/>
      <c r="F33" s="24"/>
      <c r="G33" s="5"/>
      <c r="H33" s="5"/>
      <c r="J33" s="4"/>
      <c r="K33" s="4"/>
      <c r="L33" s="4"/>
      <c r="M33" s="4"/>
      <c r="N33" s="4"/>
      <c r="O33" s="4"/>
    </row>
    <row r="34" spans="1:15" x14ac:dyDescent="0.25">
      <c r="A34" s="186"/>
      <c r="B34" s="24" t="s">
        <v>15</v>
      </c>
      <c r="C34" s="24"/>
      <c r="D34" s="24"/>
      <c r="E34" s="24"/>
      <c r="F34" s="24"/>
      <c r="G34" s="5"/>
      <c r="H34" s="5"/>
    </row>
    <row r="35" spans="1:15" x14ac:dyDescent="0.25">
      <c r="A35" s="24"/>
      <c r="B35" s="24"/>
      <c r="C35" s="24"/>
      <c r="D35" s="24"/>
      <c r="E35" s="24"/>
      <c r="F35" s="24"/>
      <c r="G35" s="5"/>
      <c r="H35" s="5"/>
    </row>
    <row r="36" spans="1:15" x14ac:dyDescent="0.25">
      <c r="A36" s="5"/>
      <c r="B36" s="5"/>
      <c r="C36" s="5"/>
      <c r="D36" s="5"/>
      <c r="E36" s="5"/>
      <c r="F36" s="5"/>
      <c r="G36" s="5"/>
      <c r="H36" s="5"/>
    </row>
    <row r="37" spans="1:15" x14ac:dyDescent="0.25">
      <c r="A37" s="5"/>
      <c r="B37" s="24" t="s">
        <v>135</v>
      </c>
      <c r="C37" s="5"/>
      <c r="D37" s="5"/>
      <c r="E37" s="5"/>
      <c r="F37" s="5"/>
      <c r="G37" s="5"/>
      <c r="H37" s="5"/>
    </row>
    <row r="38" spans="1:15" x14ac:dyDescent="0.25">
      <c r="A38" s="5"/>
      <c r="B38" s="5"/>
      <c r="C38" s="5"/>
      <c r="D38" s="5"/>
      <c r="E38" s="5"/>
      <c r="F38" s="5"/>
      <c r="G38" s="5"/>
      <c r="H38" s="5"/>
    </row>
    <row r="39" spans="1:15" x14ac:dyDescent="0.25">
      <c r="A39" s="5"/>
      <c r="B39" s="5"/>
      <c r="C39" s="5"/>
      <c r="D39" s="5"/>
      <c r="E39" s="5"/>
      <c r="F39" s="5"/>
      <c r="G39" s="5"/>
      <c r="H39" s="5"/>
    </row>
    <row r="40" spans="1:15" x14ac:dyDescent="0.25">
      <c r="A40" s="5"/>
      <c r="B40" s="5"/>
      <c r="C40" s="5"/>
      <c r="D40" s="5"/>
      <c r="E40" s="5"/>
      <c r="F40" s="5"/>
      <c r="G40" s="5"/>
      <c r="H40" s="5"/>
    </row>
    <row r="41" spans="1:15" x14ac:dyDescent="0.25">
      <c r="A41" s="5"/>
      <c r="B41" s="5"/>
      <c r="C41" s="5"/>
      <c r="D41" s="5"/>
      <c r="E41" s="5"/>
      <c r="F41" s="5"/>
      <c r="G41" s="5"/>
      <c r="H41" s="5"/>
    </row>
    <row r="42" spans="1:15" x14ac:dyDescent="0.25">
      <c r="A42" s="5"/>
      <c r="B42" s="5"/>
      <c r="C42" s="5"/>
      <c r="D42" s="5"/>
      <c r="E42" s="5"/>
      <c r="F42" s="5"/>
      <c r="G42" s="5"/>
      <c r="H42" s="5"/>
    </row>
    <row r="43" spans="1:15" x14ac:dyDescent="0.25">
      <c r="A43" s="5"/>
      <c r="B43" s="5"/>
      <c r="C43" s="5"/>
      <c r="D43" s="5"/>
      <c r="E43" s="5"/>
      <c r="F43" s="5"/>
      <c r="G43" s="5"/>
      <c r="H43" s="5"/>
    </row>
    <row r="44" spans="1:15" x14ac:dyDescent="0.25">
      <c r="A44" s="5"/>
      <c r="B44" s="5"/>
      <c r="C44" s="5"/>
      <c r="D44" s="5"/>
      <c r="E44" s="5"/>
      <c r="F44" s="5"/>
      <c r="G44" s="5"/>
      <c r="H44" s="5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31" zoomScale="75" zoomScaleNormal="75" workbookViewId="0">
      <selection activeCell="K6" sqref="K6"/>
    </sheetView>
  </sheetViews>
  <sheetFormatPr defaultRowHeight="15" x14ac:dyDescent="0.25"/>
  <cols>
    <col min="2" max="2" width="0.140625" customWidth="1"/>
    <col min="7" max="7" width="15.28515625" customWidth="1"/>
    <col min="8" max="8" width="12.7109375" customWidth="1"/>
    <col min="10" max="10" width="5.42578125" customWidth="1"/>
  </cols>
  <sheetData>
    <row r="1" spans="1:18" ht="15.75" x14ac:dyDescent="0.25">
      <c r="A1" s="314" t="s">
        <v>101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8" ht="15.75" x14ac:dyDescent="0.25">
      <c r="A2" s="2" t="s">
        <v>21</v>
      </c>
      <c r="B2" s="2"/>
      <c r="C2" s="2"/>
      <c r="D2" s="3"/>
    </row>
    <row r="3" spans="1:18" ht="18.75" x14ac:dyDescent="0.3">
      <c r="C3" s="4" t="s">
        <v>202</v>
      </c>
    </row>
    <row r="5" spans="1:18" ht="15.75" x14ac:dyDescent="0.25">
      <c r="A5" s="290">
        <v>1</v>
      </c>
      <c r="B5" s="290"/>
      <c r="C5" s="207" t="s">
        <v>113</v>
      </c>
      <c r="D5" s="291"/>
      <c r="E5" s="291"/>
      <c r="F5" s="291"/>
      <c r="G5" s="207"/>
      <c r="H5" s="207"/>
      <c r="I5" s="207"/>
      <c r="J5" s="207"/>
      <c r="K5" s="207"/>
      <c r="L5" s="207"/>
      <c r="M5" s="292"/>
      <c r="N5" s="292"/>
    </row>
    <row r="6" spans="1:18" ht="15.75" x14ac:dyDescent="0.25">
      <c r="A6" s="290"/>
      <c r="B6" s="290"/>
      <c r="C6" s="293"/>
      <c r="D6" s="293"/>
      <c r="E6" s="293"/>
      <c r="F6" s="294"/>
      <c r="G6" s="207"/>
      <c r="H6" s="207"/>
      <c r="I6" s="207"/>
      <c r="J6" s="207"/>
      <c r="K6" s="207"/>
      <c r="L6" s="207"/>
      <c r="M6" s="292"/>
      <c r="N6" s="292"/>
    </row>
    <row r="7" spans="1:18" ht="6.75" customHeight="1" x14ac:dyDescent="0.25">
      <c r="A7" s="290"/>
      <c r="B7" s="290"/>
      <c r="C7" s="295"/>
      <c r="D7" s="295"/>
      <c r="E7" s="295"/>
      <c r="F7" s="296"/>
      <c r="G7" s="207"/>
      <c r="H7" s="207"/>
      <c r="I7" s="207"/>
      <c r="J7" s="207"/>
      <c r="K7" s="207"/>
      <c r="L7" s="207"/>
      <c r="M7" s="292"/>
      <c r="N7" s="292"/>
      <c r="O7" s="24"/>
      <c r="P7" s="24"/>
      <c r="Q7" s="5"/>
      <c r="R7" s="5"/>
    </row>
    <row r="8" spans="1:18" ht="6.75" customHeight="1" x14ac:dyDescent="0.25">
      <c r="A8" s="290"/>
      <c r="B8" s="290"/>
      <c r="C8" s="295"/>
      <c r="D8" s="295"/>
      <c r="E8" s="295"/>
      <c r="F8" s="295"/>
      <c r="G8" s="297"/>
      <c r="H8" s="207"/>
      <c r="I8" s="207"/>
      <c r="J8" s="207"/>
      <c r="K8" s="207"/>
      <c r="L8" s="207"/>
      <c r="M8" s="292"/>
      <c r="N8" s="292"/>
      <c r="O8" s="24"/>
      <c r="P8" s="24"/>
      <c r="Q8" s="5"/>
      <c r="R8" s="5"/>
    </row>
    <row r="9" spans="1:18" ht="15.75" x14ac:dyDescent="0.25">
      <c r="A9" s="290">
        <v>2</v>
      </c>
      <c r="B9" s="290"/>
      <c r="C9" s="291"/>
      <c r="D9" s="291" t="s">
        <v>1</v>
      </c>
      <c r="E9" s="291"/>
      <c r="F9" s="298"/>
      <c r="G9" s="296"/>
      <c r="H9" s="207"/>
      <c r="I9" s="207"/>
      <c r="J9" s="207"/>
      <c r="K9" s="207"/>
      <c r="L9" s="207"/>
      <c r="M9" s="292"/>
      <c r="N9" s="292"/>
      <c r="O9" s="24"/>
      <c r="P9" s="24"/>
      <c r="Q9" s="5"/>
      <c r="R9" s="5"/>
    </row>
    <row r="10" spans="1:18" ht="15.75" x14ac:dyDescent="0.25">
      <c r="A10" s="290"/>
      <c r="B10" s="290"/>
      <c r="C10" s="207"/>
      <c r="D10" s="207"/>
      <c r="E10" s="207"/>
      <c r="F10" s="207"/>
      <c r="G10" s="296"/>
      <c r="H10" s="207" t="s">
        <v>140</v>
      </c>
      <c r="I10" s="207"/>
      <c r="J10" s="207"/>
      <c r="K10" s="207"/>
      <c r="L10" s="207"/>
      <c r="M10" s="292"/>
      <c r="N10" s="292"/>
      <c r="O10" s="24"/>
      <c r="P10" s="24"/>
      <c r="Q10" s="5"/>
      <c r="R10" s="5"/>
    </row>
    <row r="11" spans="1:18" ht="15.75" x14ac:dyDescent="0.25">
      <c r="A11" s="290">
        <v>3</v>
      </c>
      <c r="B11" s="290"/>
      <c r="C11" s="207" t="s">
        <v>31</v>
      </c>
      <c r="D11" s="207"/>
      <c r="E11" s="207"/>
      <c r="F11" s="207"/>
      <c r="G11" s="296"/>
      <c r="H11" s="294"/>
      <c r="I11" s="207"/>
      <c r="J11" s="207"/>
      <c r="K11" s="207"/>
      <c r="L11" s="207"/>
      <c r="M11" s="292"/>
      <c r="N11" s="292"/>
      <c r="O11" s="24"/>
      <c r="P11" s="24"/>
      <c r="Q11" s="5"/>
      <c r="R11" s="5"/>
    </row>
    <row r="12" spans="1:18" ht="15.75" x14ac:dyDescent="0.25">
      <c r="A12" s="290"/>
      <c r="B12" s="290"/>
      <c r="C12" s="293"/>
      <c r="D12" s="293"/>
      <c r="E12" s="293"/>
      <c r="F12" s="294"/>
      <c r="G12" s="296"/>
      <c r="H12" s="296"/>
      <c r="I12" s="207"/>
      <c r="J12" s="207"/>
      <c r="K12" s="207"/>
      <c r="L12" s="207"/>
      <c r="M12" s="292"/>
      <c r="N12" s="292"/>
      <c r="O12" s="24"/>
      <c r="P12" s="24"/>
      <c r="Q12" s="5"/>
      <c r="R12" s="5"/>
    </row>
    <row r="13" spans="1:18" ht="8.25" customHeight="1" x14ac:dyDescent="0.25">
      <c r="A13" s="290"/>
      <c r="B13" s="290"/>
      <c r="C13" s="295"/>
      <c r="D13" s="295"/>
      <c r="E13" s="295"/>
      <c r="F13" s="296"/>
      <c r="G13" s="296"/>
      <c r="H13" s="296"/>
      <c r="I13" s="207"/>
      <c r="J13" s="207"/>
      <c r="K13" s="207"/>
      <c r="L13" s="207"/>
      <c r="M13" s="292"/>
      <c r="N13" s="292"/>
      <c r="O13" s="24"/>
      <c r="P13" s="24"/>
      <c r="Q13" s="5"/>
      <c r="R13" s="5"/>
    </row>
    <row r="14" spans="1:18" ht="3.75" customHeight="1" x14ac:dyDescent="0.25">
      <c r="A14" s="290"/>
      <c r="B14" s="290"/>
      <c r="C14" s="295"/>
      <c r="D14" s="295"/>
      <c r="E14" s="295"/>
      <c r="F14" s="295"/>
      <c r="G14" s="299"/>
      <c r="H14" s="296"/>
      <c r="I14" s="207"/>
      <c r="J14" s="207"/>
      <c r="K14" s="207"/>
      <c r="L14" s="207"/>
      <c r="M14" s="292"/>
      <c r="N14" s="292"/>
      <c r="O14" s="24"/>
      <c r="P14" s="24"/>
      <c r="Q14" s="5"/>
      <c r="R14" s="5"/>
    </row>
    <row r="15" spans="1:18" ht="15.75" x14ac:dyDescent="0.25">
      <c r="A15" s="290">
        <v>4</v>
      </c>
      <c r="B15" s="290"/>
      <c r="C15" s="291"/>
      <c r="D15" s="291"/>
      <c r="E15" s="291"/>
      <c r="F15" s="298"/>
      <c r="G15" s="207" t="s">
        <v>136</v>
      </c>
      <c r="H15" s="296"/>
      <c r="I15" s="207"/>
      <c r="J15" s="207"/>
      <c r="K15" s="207"/>
      <c r="L15" s="207"/>
      <c r="M15" s="292"/>
      <c r="N15" s="292"/>
      <c r="O15" s="24"/>
      <c r="P15" s="24"/>
      <c r="Q15" s="5"/>
      <c r="R15" s="5"/>
    </row>
    <row r="16" spans="1:18" ht="15.75" x14ac:dyDescent="0.25">
      <c r="A16" s="290"/>
      <c r="B16" s="290"/>
      <c r="C16" s="207" t="s">
        <v>28</v>
      </c>
      <c r="D16" s="207"/>
      <c r="E16" s="207"/>
      <c r="F16" s="207"/>
      <c r="G16" s="207"/>
      <c r="H16" s="296"/>
      <c r="I16" s="207"/>
      <c r="J16" s="207"/>
      <c r="K16" s="207"/>
      <c r="L16" s="207"/>
      <c r="M16" s="292"/>
      <c r="N16" s="292"/>
      <c r="O16" s="24"/>
      <c r="P16" s="24"/>
      <c r="Q16" s="5"/>
      <c r="R16" s="5"/>
    </row>
    <row r="17" spans="1:18" ht="15.75" x14ac:dyDescent="0.25">
      <c r="A17" s="290"/>
      <c r="B17" s="290"/>
      <c r="C17" s="207"/>
      <c r="D17" s="207"/>
      <c r="E17" s="207"/>
      <c r="F17" s="207"/>
      <c r="G17" s="207"/>
      <c r="H17" s="296"/>
      <c r="I17" s="300" t="s">
        <v>144</v>
      </c>
      <c r="J17" s="207"/>
      <c r="K17" s="207"/>
      <c r="L17" s="207"/>
      <c r="M17" s="292"/>
      <c r="N17" s="292"/>
      <c r="O17" s="24"/>
      <c r="P17" s="24"/>
      <c r="Q17" s="5"/>
      <c r="R17" s="5"/>
    </row>
    <row r="18" spans="1:18" ht="15.75" x14ac:dyDescent="0.25">
      <c r="A18" s="290">
        <v>5</v>
      </c>
      <c r="B18" s="290"/>
      <c r="C18" s="207" t="s">
        <v>25</v>
      </c>
      <c r="D18" s="207"/>
      <c r="E18" s="207"/>
      <c r="F18" s="207"/>
      <c r="G18" s="207"/>
      <c r="H18" s="296"/>
      <c r="I18" s="293"/>
      <c r="J18" s="294"/>
      <c r="K18" s="207"/>
      <c r="L18" s="207"/>
      <c r="M18" s="292"/>
      <c r="N18" s="292"/>
      <c r="O18" s="24"/>
      <c r="P18" s="24"/>
      <c r="Q18" s="5"/>
      <c r="R18" s="5"/>
    </row>
    <row r="19" spans="1:18" ht="15.75" x14ac:dyDescent="0.25">
      <c r="A19" s="290"/>
      <c r="B19" s="290"/>
      <c r="C19" s="293"/>
      <c r="D19" s="293"/>
      <c r="E19" s="293"/>
      <c r="F19" s="294"/>
      <c r="G19" s="207" t="s">
        <v>137</v>
      </c>
      <c r="H19" s="296"/>
      <c r="I19" s="295"/>
      <c r="J19" s="296"/>
      <c r="K19" s="207"/>
      <c r="L19" s="207"/>
      <c r="M19" s="292"/>
      <c r="N19" s="207"/>
      <c r="O19" s="24"/>
      <c r="P19" s="24"/>
      <c r="Q19" s="5"/>
      <c r="R19" s="5"/>
    </row>
    <row r="20" spans="1:18" ht="5.25" customHeight="1" x14ac:dyDescent="0.25">
      <c r="A20" s="290"/>
      <c r="B20" s="290"/>
      <c r="C20" s="295"/>
      <c r="D20" s="295"/>
      <c r="E20" s="295"/>
      <c r="F20" s="296"/>
      <c r="G20" s="207"/>
      <c r="H20" s="296"/>
      <c r="I20" s="295"/>
      <c r="J20" s="296"/>
      <c r="K20" s="207"/>
      <c r="L20" s="207"/>
      <c r="M20" s="292"/>
      <c r="N20" s="220"/>
      <c r="O20" s="5"/>
      <c r="P20" s="5"/>
      <c r="Q20" s="5"/>
      <c r="R20" s="5"/>
    </row>
    <row r="21" spans="1:18" ht="6" customHeight="1" x14ac:dyDescent="0.25">
      <c r="A21" s="290"/>
      <c r="B21" s="290"/>
      <c r="C21" s="295"/>
      <c r="D21" s="295"/>
      <c r="E21" s="295"/>
      <c r="F21" s="295"/>
      <c r="G21" s="297"/>
      <c r="H21" s="296"/>
      <c r="I21" s="295"/>
      <c r="J21" s="296"/>
      <c r="K21" s="207"/>
      <c r="L21" s="207"/>
      <c r="M21" s="292"/>
      <c r="N21" s="220"/>
      <c r="O21" s="5"/>
      <c r="P21" s="5"/>
      <c r="Q21" s="5"/>
      <c r="R21" s="5"/>
    </row>
    <row r="22" spans="1:18" ht="15.75" x14ac:dyDescent="0.25">
      <c r="A22" s="290">
        <v>6</v>
      </c>
      <c r="B22" s="290"/>
      <c r="C22" s="301"/>
      <c r="D22" s="291"/>
      <c r="E22" s="291"/>
      <c r="F22" s="298"/>
      <c r="G22" s="296"/>
      <c r="H22" s="296"/>
      <c r="I22" s="295"/>
      <c r="J22" s="296"/>
      <c r="K22" s="207"/>
      <c r="L22" s="207"/>
      <c r="M22" s="292"/>
      <c r="N22" s="220"/>
      <c r="O22" s="5"/>
      <c r="P22" s="5"/>
      <c r="Q22" s="5"/>
      <c r="R22" s="5"/>
    </row>
    <row r="23" spans="1:18" ht="15.75" x14ac:dyDescent="0.25">
      <c r="A23" s="290"/>
      <c r="B23" s="290"/>
      <c r="C23" s="207" t="s">
        <v>23</v>
      </c>
      <c r="D23" s="207"/>
      <c r="E23" s="207"/>
      <c r="F23" s="207"/>
      <c r="G23" s="296"/>
      <c r="H23" s="296"/>
      <c r="I23" s="295"/>
      <c r="J23" s="296"/>
      <c r="K23" s="207"/>
      <c r="L23" s="207"/>
      <c r="M23" s="292"/>
      <c r="N23" s="220"/>
      <c r="O23" s="5"/>
      <c r="P23" s="5"/>
      <c r="Q23" s="5"/>
      <c r="R23" s="5"/>
    </row>
    <row r="24" spans="1:18" ht="15.75" x14ac:dyDescent="0.25">
      <c r="A24" s="290"/>
      <c r="B24" s="290"/>
      <c r="C24" s="207"/>
      <c r="D24" s="207"/>
      <c r="E24" s="207"/>
      <c r="F24" s="207"/>
      <c r="G24" s="296"/>
      <c r="H24" s="298"/>
      <c r="I24" s="295"/>
      <c r="J24" s="296"/>
      <c r="K24" s="207"/>
      <c r="L24" s="207"/>
      <c r="M24" s="292"/>
      <c r="N24" s="220"/>
      <c r="O24" s="5"/>
      <c r="P24" s="5"/>
      <c r="Q24" s="5"/>
      <c r="R24" s="5"/>
    </row>
    <row r="25" spans="1:18" ht="15.75" x14ac:dyDescent="0.25">
      <c r="A25" s="290">
        <v>7</v>
      </c>
      <c r="B25" s="290"/>
      <c r="C25" s="207"/>
      <c r="D25" s="207" t="s">
        <v>1</v>
      </c>
      <c r="E25" s="207"/>
      <c r="F25" s="207"/>
      <c r="G25" s="296"/>
      <c r="H25" s="207" t="s">
        <v>141</v>
      </c>
      <c r="I25" s="295"/>
      <c r="J25" s="296"/>
      <c r="K25" s="207"/>
      <c r="L25" s="207"/>
      <c r="M25" s="292"/>
      <c r="N25" s="220"/>
      <c r="O25" s="5"/>
      <c r="P25" s="5"/>
      <c r="Q25" s="5"/>
      <c r="R25" s="5"/>
    </row>
    <row r="26" spans="1:18" ht="15.75" x14ac:dyDescent="0.25">
      <c r="A26" s="290"/>
      <c r="B26" s="290"/>
      <c r="C26" s="293"/>
      <c r="D26" s="293"/>
      <c r="E26" s="293"/>
      <c r="F26" s="294"/>
      <c r="G26" s="296"/>
      <c r="H26" s="207"/>
      <c r="I26" s="295"/>
      <c r="J26" s="296"/>
      <c r="K26" s="207"/>
      <c r="L26" s="207"/>
      <c r="M26" s="292"/>
      <c r="N26" s="220"/>
      <c r="O26" s="5"/>
      <c r="P26" s="5"/>
      <c r="Q26" s="5"/>
      <c r="R26" s="5"/>
    </row>
    <row r="27" spans="1:18" ht="6" customHeight="1" x14ac:dyDescent="0.25">
      <c r="A27" s="290"/>
      <c r="B27" s="290"/>
      <c r="C27" s="295"/>
      <c r="D27" s="295"/>
      <c r="E27" s="295"/>
      <c r="F27" s="296"/>
      <c r="G27" s="296"/>
      <c r="H27" s="207"/>
      <c r="I27" s="295"/>
      <c r="J27" s="296"/>
      <c r="K27" s="207"/>
      <c r="L27" s="207"/>
      <c r="M27" s="292"/>
      <c r="N27" s="220"/>
      <c r="O27" s="5"/>
      <c r="P27" s="5"/>
      <c r="Q27" s="5"/>
      <c r="R27" s="5"/>
    </row>
    <row r="28" spans="1:18" ht="3" customHeight="1" x14ac:dyDescent="0.25">
      <c r="A28" s="290"/>
      <c r="B28" s="290"/>
      <c r="C28" s="295"/>
      <c r="D28" s="295"/>
      <c r="E28" s="295"/>
      <c r="F28" s="295"/>
      <c r="G28" s="299"/>
      <c r="H28" s="207"/>
      <c r="I28" s="295"/>
      <c r="J28" s="296"/>
      <c r="K28" s="207"/>
      <c r="L28" s="207"/>
      <c r="M28" s="292"/>
      <c r="N28" s="220"/>
      <c r="O28" s="5"/>
      <c r="P28" s="5"/>
      <c r="Q28" s="5"/>
      <c r="R28" s="5"/>
    </row>
    <row r="29" spans="1:18" ht="15.75" x14ac:dyDescent="0.25">
      <c r="A29" s="290">
        <v>8</v>
      </c>
      <c r="B29" s="290"/>
      <c r="C29" s="302"/>
      <c r="D29" s="291"/>
      <c r="E29" s="291"/>
      <c r="F29" s="298"/>
      <c r="G29" s="207"/>
      <c r="H29" s="207"/>
      <c r="I29" s="295"/>
      <c r="J29" s="296"/>
      <c r="K29" s="207"/>
      <c r="L29" s="207"/>
      <c r="M29" s="292"/>
      <c r="N29" s="220"/>
      <c r="O29" s="5"/>
      <c r="P29" s="5"/>
      <c r="Q29" s="5"/>
      <c r="R29" s="5"/>
    </row>
    <row r="30" spans="1:18" ht="15.75" x14ac:dyDescent="0.25">
      <c r="A30" s="290"/>
      <c r="B30" s="290"/>
      <c r="C30" s="207" t="s">
        <v>30</v>
      </c>
      <c r="D30" s="207"/>
      <c r="E30" s="207"/>
      <c r="F30" s="207"/>
      <c r="G30" s="207"/>
      <c r="H30" s="207"/>
      <c r="I30" s="295"/>
      <c r="J30" s="296"/>
      <c r="K30" s="207"/>
      <c r="L30" s="207"/>
      <c r="M30" s="292"/>
      <c r="N30" s="220"/>
      <c r="O30" s="5"/>
      <c r="P30" s="5"/>
      <c r="Q30" s="5"/>
      <c r="R30" s="5"/>
    </row>
    <row r="31" spans="1:18" ht="15.75" x14ac:dyDescent="0.25">
      <c r="A31" s="290"/>
      <c r="B31" s="290"/>
      <c r="C31" s="207"/>
      <c r="D31" s="207"/>
      <c r="E31" s="207"/>
      <c r="F31" s="207"/>
      <c r="G31" s="207"/>
      <c r="H31" s="207"/>
      <c r="I31" s="295"/>
      <c r="J31" s="296"/>
      <c r="K31" s="303" t="s">
        <v>147</v>
      </c>
      <c r="L31" s="207"/>
      <c r="M31" s="292"/>
      <c r="N31" s="220"/>
      <c r="O31" s="5"/>
      <c r="P31" s="5"/>
      <c r="Q31" s="5"/>
      <c r="R31" s="5"/>
    </row>
    <row r="32" spans="1:18" ht="15.75" x14ac:dyDescent="0.25">
      <c r="A32" s="290">
        <v>9</v>
      </c>
      <c r="B32" s="290"/>
      <c r="C32" s="207" t="s">
        <v>26</v>
      </c>
      <c r="D32" s="207"/>
      <c r="E32" s="207"/>
      <c r="F32" s="207"/>
      <c r="G32" s="207"/>
      <c r="H32" s="207"/>
      <c r="I32" s="295"/>
      <c r="J32" s="296"/>
      <c r="K32" s="207"/>
      <c r="L32" s="207"/>
      <c r="M32" s="292"/>
      <c r="N32" s="220"/>
      <c r="O32" s="5"/>
      <c r="P32" s="5"/>
      <c r="Q32" s="5"/>
      <c r="R32" s="5"/>
    </row>
    <row r="33" spans="1:18" ht="15.75" x14ac:dyDescent="0.25">
      <c r="A33" s="290"/>
      <c r="B33" s="290"/>
      <c r="C33" s="293"/>
      <c r="D33" s="293"/>
      <c r="E33" s="293"/>
      <c r="F33" s="294"/>
      <c r="G33" s="207"/>
      <c r="H33" s="207"/>
      <c r="I33" s="295"/>
      <c r="J33" s="296"/>
      <c r="K33" s="207"/>
      <c r="L33" s="207"/>
      <c r="M33" s="292"/>
      <c r="N33" s="220"/>
      <c r="O33" s="5"/>
      <c r="P33" s="5"/>
      <c r="Q33" s="5"/>
      <c r="R33" s="5"/>
    </row>
    <row r="34" spans="1:18" ht="6.75" customHeight="1" x14ac:dyDescent="0.25">
      <c r="A34" s="290"/>
      <c r="B34" s="290"/>
      <c r="C34" s="295"/>
      <c r="D34" s="295"/>
      <c r="E34" s="295"/>
      <c r="F34" s="296"/>
      <c r="G34" s="207"/>
      <c r="H34" s="207"/>
      <c r="I34" s="295"/>
      <c r="J34" s="296"/>
      <c r="K34" s="207"/>
      <c r="L34" s="207"/>
      <c r="M34" s="292"/>
      <c r="N34" s="220"/>
      <c r="O34" s="5"/>
      <c r="P34" s="5"/>
      <c r="Q34" s="5"/>
      <c r="R34" s="5"/>
    </row>
    <row r="35" spans="1:18" ht="5.25" customHeight="1" x14ac:dyDescent="0.25">
      <c r="A35" s="290"/>
      <c r="B35" s="290"/>
      <c r="C35" s="295"/>
      <c r="D35" s="295"/>
      <c r="E35" s="295"/>
      <c r="F35" s="295"/>
      <c r="G35" s="297"/>
      <c r="H35" s="207"/>
      <c r="I35" s="295"/>
      <c r="J35" s="296"/>
      <c r="K35" s="207"/>
      <c r="L35" s="207"/>
      <c r="M35" s="292"/>
      <c r="N35" s="220"/>
      <c r="O35" s="5"/>
      <c r="P35" s="5"/>
      <c r="Q35" s="5"/>
      <c r="R35" s="5"/>
    </row>
    <row r="36" spans="1:18" ht="15.75" x14ac:dyDescent="0.25">
      <c r="A36" s="290">
        <v>10</v>
      </c>
      <c r="B36" s="290"/>
      <c r="C36" s="291"/>
      <c r="D36" s="291"/>
      <c r="E36" s="291"/>
      <c r="F36" s="298"/>
      <c r="G36" s="296"/>
      <c r="H36" s="207"/>
      <c r="I36" s="295"/>
      <c r="J36" s="296"/>
      <c r="K36" s="207"/>
      <c r="L36" s="207"/>
      <c r="M36" s="292"/>
      <c r="N36" s="220"/>
      <c r="O36" s="5"/>
      <c r="P36" s="5"/>
      <c r="Q36" s="5"/>
      <c r="R36" s="5"/>
    </row>
    <row r="37" spans="1:18" ht="15.75" x14ac:dyDescent="0.25">
      <c r="A37" s="290"/>
      <c r="B37" s="290"/>
      <c r="C37" s="207"/>
      <c r="D37" s="207" t="s">
        <v>1</v>
      </c>
      <c r="E37" s="207"/>
      <c r="F37" s="207"/>
      <c r="G37" s="296"/>
      <c r="H37" s="207"/>
      <c r="I37" s="295"/>
      <c r="J37" s="296"/>
      <c r="K37" s="207"/>
      <c r="L37" s="207"/>
      <c r="M37" s="292"/>
      <c r="N37" s="220"/>
      <c r="O37" s="5"/>
      <c r="P37" s="5"/>
      <c r="Q37" s="5"/>
      <c r="R37" s="5"/>
    </row>
    <row r="38" spans="1:18" ht="15.75" x14ac:dyDescent="0.25">
      <c r="A38" s="290"/>
      <c r="B38" s="290"/>
      <c r="C38" s="207"/>
      <c r="D38" s="207"/>
      <c r="E38" s="207"/>
      <c r="F38" s="207"/>
      <c r="G38" s="296"/>
      <c r="H38" s="207" t="s">
        <v>142</v>
      </c>
      <c r="I38" s="295"/>
      <c r="J38" s="296"/>
      <c r="K38" s="207"/>
      <c r="L38" s="207"/>
      <c r="M38" s="292"/>
      <c r="N38" s="220"/>
      <c r="O38" s="5"/>
      <c r="P38" s="5"/>
      <c r="Q38" s="5"/>
      <c r="R38" s="5"/>
    </row>
    <row r="39" spans="1:18" ht="15.75" x14ac:dyDescent="0.25">
      <c r="A39" s="290">
        <v>11</v>
      </c>
      <c r="B39" s="290"/>
      <c r="C39" s="207" t="s">
        <v>112</v>
      </c>
      <c r="D39" s="207"/>
      <c r="E39" s="207"/>
      <c r="F39" s="207"/>
      <c r="G39" s="296"/>
      <c r="H39" s="294"/>
      <c r="I39" s="295"/>
      <c r="J39" s="296"/>
      <c r="K39" s="207"/>
      <c r="L39" s="207"/>
      <c r="M39" s="292"/>
      <c r="N39" s="220"/>
      <c r="O39" s="5"/>
      <c r="P39" s="5"/>
      <c r="Q39" s="5"/>
      <c r="R39" s="5"/>
    </row>
    <row r="40" spans="1:18" ht="15.75" x14ac:dyDescent="0.25">
      <c r="A40" s="290"/>
      <c r="B40" s="290"/>
      <c r="C40" s="293"/>
      <c r="D40" s="293"/>
      <c r="E40" s="293"/>
      <c r="F40" s="294"/>
      <c r="G40" s="296"/>
      <c r="H40" s="296"/>
      <c r="I40" s="295"/>
      <c r="J40" s="296"/>
      <c r="K40" s="207"/>
      <c r="L40" s="207"/>
      <c r="M40" s="292"/>
      <c r="N40" s="220"/>
      <c r="O40" s="5"/>
      <c r="P40" s="5"/>
      <c r="Q40" s="5"/>
      <c r="R40" s="5"/>
    </row>
    <row r="41" spans="1:18" ht="6" customHeight="1" x14ac:dyDescent="0.25">
      <c r="A41" s="290"/>
      <c r="B41" s="290"/>
      <c r="C41" s="295"/>
      <c r="D41" s="295"/>
      <c r="E41" s="295"/>
      <c r="F41" s="296"/>
      <c r="G41" s="296"/>
      <c r="H41" s="296"/>
      <c r="I41" s="295"/>
      <c r="J41" s="296"/>
      <c r="K41" s="207"/>
      <c r="L41" s="207"/>
      <c r="M41" s="292"/>
      <c r="N41" s="220"/>
      <c r="O41" s="5"/>
      <c r="P41" s="5"/>
      <c r="Q41" s="5"/>
      <c r="R41" s="5"/>
    </row>
    <row r="42" spans="1:18" ht="6.75" customHeight="1" x14ac:dyDescent="0.25">
      <c r="A42" s="290"/>
      <c r="B42" s="290"/>
      <c r="C42" s="295"/>
      <c r="D42" s="295"/>
      <c r="E42" s="295"/>
      <c r="F42" s="295"/>
      <c r="G42" s="299"/>
      <c r="H42" s="296"/>
      <c r="I42" s="295"/>
      <c r="J42" s="296"/>
      <c r="K42" s="207"/>
      <c r="L42" s="207"/>
      <c r="M42" s="292"/>
      <c r="N42" s="220"/>
      <c r="O42" s="5"/>
      <c r="P42" s="5"/>
      <c r="Q42" s="5"/>
      <c r="R42" s="5"/>
    </row>
    <row r="43" spans="1:18" ht="15.75" x14ac:dyDescent="0.25">
      <c r="A43" s="290">
        <v>12</v>
      </c>
      <c r="B43" s="290"/>
      <c r="C43" s="302"/>
      <c r="D43" s="291"/>
      <c r="E43" s="291"/>
      <c r="F43" s="298"/>
      <c r="G43" s="207" t="s">
        <v>138</v>
      </c>
      <c r="H43" s="296"/>
      <c r="I43" s="295"/>
      <c r="J43" s="296"/>
      <c r="K43" s="207"/>
      <c r="L43" s="207"/>
      <c r="M43" s="292"/>
      <c r="N43" s="220"/>
      <c r="O43" s="5"/>
      <c r="P43" s="5"/>
      <c r="Q43" s="5"/>
      <c r="R43" s="5"/>
    </row>
    <row r="44" spans="1:18" ht="15.75" x14ac:dyDescent="0.25">
      <c r="A44" s="290"/>
      <c r="B44" s="290"/>
      <c r="C44" s="207" t="s">
        <v>24</v>
      </c>
      <c r="D44" s="207"/>
      <c r="E44" s="207"/>
      <c r="F44" s="207"/>
      <c r="G44" s="207"/>
      <c r="H44" s="296"/>
      <c r="I44" s="295"/>
      <c r="J44" s="296"/>
      <c r="K44" s="207"/>
      <c r="L44" s="207"/>
      <c r="M44" s="292"/>
      <c r="N44" s="220"/>
      <c r="O44" s="5"/>
      <c r="P44" s="5"/>
      <c r="Q44" s="5"/>
      <c r="R44" s="5"/>
    </row>
    <row r="45" spans="1:18" ht="15.75" x14ac:dyDescent="0.25">
      <c r="A45" s="290"/>
      <c r="B45" s="290"/>
      <c r="C45" s="207"/>
      <c r="D45" s="207"/>
      <c r="E45" s="207"/>
      <c r="F45" s="207"/>
      <c r="G45" s="207"/>
      <c r="H45" s="296"/>
      <c r="I45" s="303"/>
      <c r="J45" s="298"/>
      <c r="K45" s="207"/>
      <c r="L45" s="207"/>
      <c r="M45" s="292"/>
      <c r="N45" s="220"/>
      <c r="O45" s="5"/>
      <c r="P45" s="5"/>
      <c r="Q45" s="5"/>
      <c r="R45" s="5"/>
    </row>
    <row r="46" spans="1:18" ht="15.75" x14ac:dyDescent="0.25">
      <c r="A46" s="290">
        <v>13</v>
      </c>
      <c r="B46" s="290"/>
      <c r="C46" s="207" t="s">
        <v>29</v>
      </c>
      <c r="D46" s="207"/>
      <c r="E46" s="207"/>
      <c r="F46" s="207"/>
      <c r="G46" s="207"/>
      <c r="H46" s="296"/>
      <c r="I46" s="207" t="s">
        <v>145</v>
      </c>
      <c r="J46" s="207"/>
      <c r="K46" s="207"/>
      <c r="L46" s="207"/>
      <c r="M46" s="292"/>
      <c r="N46" s="220"/>
      <c r="O46" s="5"/>
      <c r="P46" s="5"/>
      <c r="Q46" s="5"/>
      <c r="R46" s="5"/>
    </row>
    <row r="47" spans="1:18" ht="15.75" x14ac:dyDescent="0.25">
      <c r="A47" s="290"/>
      <c r="B47" s="290"/>
      <c r="C47" s="293"/>
      <c r="D47" s="293"/>
      <c r="E47" s="293"/>
      <c r="F47" s="294"/>
      <c r="G47" s="207" t="s">
        <v>139</v>
      </c>
      <c r="H47" s="296"/>
      <c r="I47" s="207"/>
      <c r="J47" s="207"/>
      <c r="K47" s="207"/>
      <c r="L47" s="207"/>
      <c r="M47" s="292"/>
      <c r="N47" s="220"/>
      <c r="O47" s="5"/>
      <c r="P47" s="5"/>
      <c r="Q47" s="5"/>
      <c r="R47" s="5"/>
    </row>
    <row r="48" spans="1:18" ht="6.75" customHeight="1" x14ac:dyDescent="0.25">
      <c r="A48" s="290"/>
      <c r="B48" s="290"/>
      <c r="C48" s="295"/>
      <c r="D48" s="295"/>
      <c r="E48" s="295"/>
      <c r="F48" s="296"/>
      <c r="G48" s="207"/>
      <c r="H48" s="296"/>
      <c r="I48" s="207"/>
      <c r="J48" s="207"/>
      <c r="K48" s="207"/>
      <c r="L48" s="207"/>
      <c r="M48" s="292"/>
      <c r="N48" s="220"/>
      <c r="O48" s="5"/>
      <c r="P48" s="5"/>
      <c r="Q48" s="5"/>
      <c r="R48" s="5"/>
    </row>
    <row r="49" spans="1:18" ht="3.75" customHeight="1" x14ac:dyDescent="0.25">
      <c r="A49" s="290"/>
      <c r="B49" s="290"/>
      <c r="C49" s="295"/>
      <c r="D49" s="295"/>
      <c r="E49" s="295"/>
      <c r="F49" s="295"/>
      <c r="G49" s="297"/>
      <c r="H49" s="296"/>
      <c r="I49" s="207"/>
      <c r="J49" s="207"/>
      <c r="K49" s="207"/>
      <c r="L49" s="207"/>
      <c r="M49" s="292"/>
      <c r="N49" s="220"/>
      <c r="O49" s="5"/>
      <c r="P49" s="5"/>
      <c r="Q49" s="5"/>
      <c r="R49" s="5"/>
    </row>
    <row r="50" spans="1:18" ht="15.75" x14ac:dyDescent="0.25">
      <c r="A50" s="290">
        <v>14</v>
      </c>
      <c r="B50" s="290"/>
      <c r="C50" s="291"/>
      <c r="D50" s="291"/>
      <c r="E50" s="291"/>
      <c r="F50" s="298"/>
      <c r="G50" s="296"/>
      <c r="H50" s="296"/>
      <c r="I50" s="207"/>
      <c r="J50" s="207"/>
      <c r="K50" s="207"/>
      <c r="L50" s="207"/>
      <c r="M50" s="292"/>
      <c r="N50" s="220"/>
      <c r="O50" s="5"/>
      <c r="P50" s="5"/>
      <c r="Q50" s="5"/>
      <c r="R50" s="5"/>
    </row>
    <row r="51" spans="1:18" ht="15.75" x14ac:dyDescent="0.25">
      <c r="A51" s="290"/>
      <c r="B51" s="290"/>
      <c r="C51" s="207" t="s">
        <v>22</v>
      </c>
      <c r="D51" s="207"/>
      <c r="E51" s="207"/>
      <c r="F51" s="207"/>
      <c r="G51" s="296"/>
      <c r="H51" s="296"/>
      <c r="I51" s="207"/>
      <c r="J51" s="207"/>
      <c r="K51" s="207"/>
      <c r="L51" s="207"/>
      <c r="M51" s="292"/>
      <c r="N51" s="220"/>
      <c r="O51" s="5"/>
      <c r="P51" s="5"/>
      <c r="Q51" s="5"/>
      <c r="R51" s="5"/>
    </row>
    <row r="52" spans="1:18" ht="15.75" x14ac:dyDescent="0.25">
      <c r="A52" s="290"/>
      <c r="B52" s="290"/>
      <c r="C52" s="207"/>
      <c r="D52" s="207"/>
      <c r="E52" s="207"/>
      <c r="F52" s="207"/>
      <c r="G52" s="296"/>
      <c r="H52" s="298"/>
      <c r="I52" s="207"/>
      <c r="J52" s="207"/>
      <c r="K52" s="207"/>
      <c r="L52" s="207"/>
      <c r="M52" s="292"/>
      <c r="N52" s="220"/>
      <c r="O52" s="5"/>
      <c r="P52" s="5"/>
      <c r="Q52" s="5"/>
      <c r="R52" s="5"/>
    </row>
    <row r="53" spans="1:18" ht="15.75" x14ac:dyDescent="0.25">
      <c r="A53" s="290">
        <v>15</v>
      </c>
      <c r="B53" s="290"/>
      <c r="C53" s="304"/>
      <c r="D53" s="207"/>
      <c r="E53" s="207"/>
      <c r="F53" s="207"/>
      <c r="G53" s="296"/>
      <c r="H53" s="207" t="s">
        <v>143</v>
      </c>
      <c r="I53" s="207"/>
      <c r="J53" s="207"/>
      <c r="K53" s="207"/>
      <c r="L53" s="207"/>
      <c r="M53" s="292"/>
      <c r="N53" s="220"/>
      <c r="O53" s="5"/>
      <c r="P53" s="5"/>
      <c r="Q53" s="5"/>
      <c r="R53" s="5"/>
    </row>
    <row r="54" spans="1:18" ht="15.75" x14ac:dyDescent="0.25">
      <c r="A54" s="290"/>
      <c r="B54" s="290"/>
      <c r="C54" s="293"/>
      <c r="D54" s="293" t="s">
        <v>1</v>
      </c>
      <c r="E54" s="293"/>
      <c r="F54" s="294"/>
      <c r="G54" s="296"/>
      <c r="H54" s="207"/>
      <c r="I54" s="207"/>
      <c r="J54" s="207"/>
      <c r="K54" s="207"/>
      <c r="L54" s="207"/>
      <c r="M54" s="292"/>
      <c r="N54" s="220"/>
      <c r="O54" s="5"/>
      <c r="P54" s="5"/>
      <c r="Q54" s="5"/>
      <c r="R54" s="5"/>
    </row>
    <row r="55" spans="1:18" ht="8.25" customHeight="1" x14ac:dyDescent="0.25">
      <c r="A55" s="290"/>
      <c r="B55" s="290"/>
      <c r="C55" s="295"/>
      <c r="D55" s="295"/>
      <c r="E55" s="295"/>
      <c r="F55" s="296"/>
      <c r="G55" s="296"/>
      <c r="H55" s="207"/>
      <c r="I55" s="207"/>
      <c r="J55" s="207"/>
      <c r="K55" s="207"/>
      <c r="L55" s="207"/>
      <c r="M55" s="292"/>
      <c r="N55" s="220"/>
      <c r="O55" s="5"/>
      <c r="P55" s="5"/>
      <c r="Q55" s="5"/>
      <c r="R55" s="5"/>
    </row>
    <row r="56" spans="1:18" ht="5.25" customHeight="1" x14ac:dyDescent="0.25">
      <c r="A56" s="290"/>
      <c r="B56" s="290"/>
      <c r="C56" s="295"/>
      <c r="D56" s="295"/>
      <c r="E56" s="295"/>
      <c r="F56" s="295"/>
      <c r="G56" s="299"/>
      <c r="H56" s="207"/>
      <c r="I56" s="207"/>
      <c r="J56" s="207"/>
      <c r="K56" s="207"/>
      <c r="L56" s="207"/>
      <c r="M56" s="292"/>
      <c r="N56" s="220"/>
      <c r="O56" s="5"/>
      <c r="P56" s="5"/>
      <c r="Q56" s="5"/>
      <c r="R56" s="5"/>
    </row>
    <row r="57" spans="1:18" ht="15.75" x14ac:dyDescent="0.25">
      <c r="A57" s="290">
        <v>16</v>
      </c>
      <c r="B57" s="290"/>
      <c r="C57" s="302"/>
      <c r="D57" s="291"/>
      <c r="E57" s="291"/>
      <c r="F57" s="298"/>
      <c r="G57" s="207"/>
      <c r="H57" s="207"/>
      <c r="I57" s="207"/>
      <c r="J57" s="207"/>
      <c r="K57" s="207"/>
      <c r="L57" s="207"/>
      <c r="M57" s="292"/>
      <c r="N57" s="292"/>
    </row>
    <row r="58" spans="1:18" ht="15.75" x14ac:dyDescent="0.25">
      <c r="A58" s="290"/>
      <c r="B58" s="290"/>
      <c r="C58" s="207" t="s">
        <v>27</v>
      </c>
      <c r="D58" s="207"/>
      <c r="E58" s="207"/>
      <c r="F58" s="207"/>
      <c r="G58" s="207"/>
      <c r="H58" s="207"/>
      <c r="I58" s="207"/>
      <c r="J58" s="207"/>
      <c r="K58" s="207"/>
      <c r="L58" s="207"/>
      <c r="M58" s="292"/>
      <c r="N58" s="292"/>
    </row>
    <row r="59" spans="1:18" ht="15.75" x14ac:dyDescent="0.25">
      <c r="A59" s="207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92"/>
      <c r="N59" s="292"/>
    </row>
    <row r="60" spans="1:18" ht="15.75" x14ac:dyDescent="0.25">
      <c r="A60" s="20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92"/>
      <c r="N60" s="292"/>
    </row>
    <row r="61" spans="1:18" ht="15.75" x14ac:dyDescent="0.25">
      <c r="A61" s="207"/>
      <c r="B61" s="207"/>
      <c r="C61" s="207" t="s">
        <v>146</v>
      </c>
      <c r="D61" s="207"/>
      <c r="E61" s="207"/>
      <c r="F61" s="207"/>
      <c r="G61" s="207"/>
      <c r="H61" s="207"/>
      <c r="I61" s="207"/>
      <c r="J61" s="207"/>
      <c r="K61" s="207"/>
      <c r="L61" s="207"/>
      <c r="M61" s="292"/>
      <c r="N61" s="292"/>
    </row>
    <row r="62" spans="1:18" ht="15.75" x14ac:dyDescent="0.25">
      <c r="A62" s="207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92"/>
      <c r="N62" s="292"/>
    </row>
    <row r="63" spans="1:18" ht="15.75" x14ac:dyDescent="0.25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92"/>
      <c r="N63" s="292"/>
    </row>
    <row r="64" spans="1:18" ht="15.75" x14ac:dyDescent="0.25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</row>
    <row r="65" spans="1:14" ht="15.75" x14ac:dyDescent="0.25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</row>
    <row r="66" spans="1:14" ht="15.75" x14ac:dyDescent="0.25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</row>
    <row r="67" spans="1:14" ht="15.75" x14ac:dyDescent="0.25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</row>
    <row r="68" spans="1:14" ht="15.75" x14ac:dyDescent="0.25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31" workbookViewId="0">
      <selection activeCell="J5" sqref="J5"/>
    </sheetView>
  </sheetViews>
  <sheetFormatPr defaultRowHeight="15" x14ac:dyDescent="0.25"/>
  <cols>
    <col min="2" max="2" width="0.140625" customWidth="1"/>
    <col min="7" max="7" width="13.5703125" customWidth="1"/>
    <col min="8" max="8" width="13.42578125" customWidth="1"/>
    <col min="10" max="10" width="6.140625" customWidth="1"/>
  </cols>
  <sheetData>
    <row r="1" spans="1:17" ht="15.75" x14ac:dyDescent="0.25">
      <c r="A1" s="314" t="s">
        <v>101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7" ht="15.75" x14ac:dyDescent="0.25">
      <c r="A2" s="2" t="s">
        <v>0</v>
      </c>
      <c r="B2" s="2"/>
      <c r="C2" s="2"/>
      <c r="D2" s="3"/>
    </row>
    <row r="3" spans="1:17" x14ac:dyDescent="0.25">
      <c r="C3" s="307" t="s">
        <v>202</v>
      </c>
    </row>
    <row r="5" spans="1:17" x14ac:dyDescent="0.25">
      <c r="A5" s="200">
        <v>1</v>
      </c>
      <c r="B5" s="200"/>
      <c r="C5" s="24" t="s">
        <v>32</v>
      </c>
      <c r="D5" s="208"/>
      <c r="E5" s="208"/>
      <c r="F5" s="208"/>
      <c r="G5" s="209"/>
      <c r="H5" s="24"/>
      <c r="I5" s="24"/>
      <c r="J5" s="24"/>
      <c r="K5" s="24"/>
      <c r="L5" s="24"/>
      <c r="M5" s="5"/>
      <c r="N5" s="5"/>
      <c r="O5" s="5"/>
      <c r="P5" s="5"/>
      <c r="Q5" s="5"/>
    </row>
    <row r="6" spans="1:17" x14ac:dyDescent="0.25">
      <c r="A6" s="200"/>
      <c r="B6" s="200"/>
      <c r="C6" s="210"/>
      <c r="D6" s="210"/>
      <c r="E6" s="210"/>
      <c r="F6" s="211"/>
      <c r="G6" s="209"/>
      <c r="H6" s="24"/>
      <c r="I6" s="24"/>
      <c r="J6" s="24"/>
      <c r="K6" s="24"/>
      <c r="L6" s="24"/>
      <c r="M6" s="5"/>
      <c r="N6" s="5"/>
      <c r="O6" s="5"/>
      <c r="P6" s="5"/>
      <c r="Q6" s="5"/>
    </row>
    <row r="7" spans="1:17" ht="3.75" customHeight="1" x14ac:dyDescent="0.25">
      <c r="A7" s="200"/>
      <c r="B7" s="200"/>
      <c r="C7" s="212"/>
      <c r="D7" s="212"/>
      <c r="E7" s="212"/>
      <c r="F7" s="213"/>
      <c r="G7" s="209"/>
      <c r="H7" s="24"/>
      <c r="I7" s="24"/>
      <c r="J7" s="24"/>
      <c r="K7" s="24"/>
      <c r="L7" s="24"/>
      <c r="N7" s="24"/>
      <c r="O7" s="24"/>
      <c r="P7" s="24"/>
      <c r="Q7" s="5"/>
    </row>
    <row r="8" spans="1:17" ht="6" customHeight="1" x14ac:dyDescent="0.25">
      <c r="A8" s="200"/>
      <c r="B8" s="200"/>
      <c r="C8" s="212"/>
      <c r="D8" s="212"/>
      <c r="E8" s="212"/>
      <c r="F8" s="212"/>
      <c r="G8" s="214"/>
      <c r="H8" s="24"/>
      <c r="I8" s="24"/>
      <c r="J8" s="24"/>
      <c r="K8" s="24"/>
      <c r="L8" s="24"/>
      <c r="N8" s="24"/>
      <c r="O8" s="24"/>
      <c r="P8" s="24"/>
      <c r="Q8" s="5"/>
    </row>
    <row r="9" spans="1:17" x14ac:dyDescent="0.25">
      <c r="A9" s="200">
        <v>2</v>
      </c>
      <c r="B9" s="200"/>
      <c r="C9" s="208"/>
      <c r="D9" s="208" t="s">
        <v>1</v>
      </c>
      <c r="E9" s="208"/>
      <c r="F9" s="215"/>
      <c r="G9" s="213"/>
      <c r="H9" s="24" t="s">
        <v>151</v>
      </c>
      <c r="I9" s="24"/>
      <c r="J9" s="24"/>
      <c r="K9" s="24"/>
      <c r="L9" s="24"/>
      <c r="N9" s="24"/>
      <c r="O9" s="24"/>
      <c r="P9" s="24"/>
      <c r="Q9" s="5"/>
    </row>
    <row r="10" spans="1:17" ht="3.75" customHeight="1" x14ac:dyDescent="0.25">
      <c r="A10" s="200"/>
      <c r="B10" s="200"/>
      <c r="C10" s="209"/>
      <c r="D10" s="209"/>
      <c r="E10" s="209"/>
      <c r="F10" s="209"/>
      <c r="G10" s="213"/>
      <c r="H10" s="24"/>
      <c r="I10" s="24"/>
      <c r="J10" s="24"/>
      <c r="K10" s="24"/>
      <c r="L10" s="24"/>
      <c r="N10" s="24"/>
      <c r="O10" s="24"/>
      <c r="P10" s="24"/>
      <c r="Q10" s="5"/>
    </row>
    <row r="11" spans="1:17" x14ac:dyDescent="0.25">
      <c r="A11" s="200">
        <v>3</v>
      </c>
      <c r="B11" s="200"/>
      <c r="C11" s="209"/>
      <c r="D11" s="209" t="s">
        <v>1</v>
      </c>
      <c r="E11" s="209"/>
      <c r="F11" s="209"/>
      <c r="G11" s="213"/>
      <c r="H11" s="189"/>
      <c r="I11" s="24"/>
      <c r="J11" s="24"/>
      <c r="K11" s="24"/>
      <c r="L11" s="24"/>
      <c r="N11" s="24"/>
      <c r="O11" s="24"/>
      <c r="P11" s="24"/>
      <c r="Q11" s="5"/>
    </row>
    <row r="12" spans="1:17" x14ac:dyDescent="0.25">
      <c r="A12" s="200"/>
      <c r="B12" s="200"/>
      <c r="C12" s="210"/>
      <c r="D12" s="210"/>
      <c r="E12" s="210"/>
      <c r="F12" s="211"/>
      <c r="G12" s="213"/>
      <c r="H12" s="191"/>
      <c r="I12" s="24"/>
      <c r="J12" s="24"/>
      <c r="K12" s="24"/>
      <c r="L12" s="24"/>
      <c r="N12" s="24"/>
      <c r="O12" s="24"/>
      <c r="P12" s="24"/>
      <c r="Q12" s="5"/>
    </row>
    <row r="13" spans="1:17" ht="6" customHeight="1" x14ac:dyDescent="0.25">
      <c r="A13" s="200"/>
      <c r="B13" s="200"/>
      <c r="C13" s="212"/>
      <c r="D13" s="212"/>
      <c r="E13" s="212"/>
      <c r="F13" s="213"/>
      <c r="G13" s="213"/>
      <c r="H13" s="191"/>
      <c r="I13" s="24"/>
      <c r="J13" s="24"/>
      <c r="K13" s="24"/>
      <c r="L13" s="24"/>
      <c r="N13" s="24"/>
      <c r="O13" s="24"/>
      <c r="P13" s="24"/>
      <c r="Q13" s="5"/>
    </row>
    <row r="14" spans="1:17" ht="3" customHeight="1" x14ac:dyDescent="0.25">
      <c r="A14" s="200"/>
      <c r="B14" s="200"/>
      <c r="C14" s="212"/>
      <c r="D14" s="212"/>
      <c r="E14" s="212"/>
      <c r="F14" s="212"/>
      <c r="G14" s="216"/>
      <c r="H14" s="191"/>
      <c r="I14" s="24"/>
      <c r="J14" s="24"/>
      <c r="K14" s="24"/>
      <c r="L14" s="24"/>
      <c r="N14" s="24"/>
      <c r="O14" s="24"/>
      <c r="P14" s="24"/>
      <c r="Q14" s="5"/>
    </row>
    <row r="15" spans="1:17" x14ac:dyDescent="0.25">
      <c r="A15" s="200">
        <v>4</v>
      </c>
      <c r="B15" s="200"/>
      <c r="C15" s="208"/>
      <c r="D15" s="208"/>
      <c r="E15" s="208"/>
      <c r="F15" s="215"/>
      <c r="G15" s="209"/>
      <c r="H15" s="191"/>
      <c r="I15" s="24"/>
      <c r="J15" s="24"/>
      <c r="K15" s="24"/>
      <c r="L15" s="24"/>
      <c r="N15" s="24"/>
      <c r="O15" s="24"/>
      <c r="P15" s="24"/>
      <c r="Q15" s="5"/>
    </row>
    <row r="16" spans="1:17" x14ac:dyDescent="0.25">
      <c r="A16" s="200"/>
      <c r="B16" s="200"/>
      <c r="C16" s="24" t="s">
        <v>33</v>
      </c>
      <c r="D16" s="209"/>
      <c r="E16" s="209"/>
      <c r="F16" s="209"/>
      <c r="G16" s="209"/>
      <c r="H16" s="191"/>
      <c r="I16" s="24" t="s">
        <v>155</v>
      </c>
      <c r="J16" s="24"/>
      <c r="K16" s="24"/>
      <c r="L16" s="24"/>
      <c r="N16" s="24"/>
      <c r="O16" s="24"/>
      <c r="P16" s="24"/>
      <c r="Q16" s="5"/>
    </row>
    <row r="17" spans="1:17" ht="4.5" customHeight="1" x14ac:dyDescent="0.25">
      <c r="A17" s="200"/>
      <c r="B17" s="200"/>
      <c r="C17" s="209"/>
      <c r="D17" s="209"/>
      <c r="E17" s="209"/>
      <c r="F17" s="209"/>
      <c r="G17" s="209"/>
      <c r="H17" s="191"/>
      <c r="I17" s="195"/>
      <c r="J17" s="24"/>
      <c r="K17" s="24"/>
      <c r="L17" s="24"/>
      <c r="N17" s="24"/>
      <c r="O17" s="24"/>
      <c r="P17" s="24"/>
      <c r="Q17" s="5"/>
    </row>
    <row r="18" spans="1:17" x14ac:dyDescent="0.25">
      <c r="A18" s="200">
        <v>5</v>
      </c>
      <c r="B18" s="200"/>
      <c r="C18" s="24" t="s">
        <v>35</v>
      </c>
      <c r="D18" s="209"/>
      <c r="E18" s="209"/>
      <c r="F18" s="209"/>
      <c r="G18" s="209"/>
      <c r="H18" s="191"/>
      <c r="I18" s="188"/>
      <c r="J18" s="189"/>
      <c r="K18" s="24"/>
      <c r="L18" s="24"/>
      <c r="M18" s="5"/>
      <c r="N18" s="5"/>
      <c r="O18" s="5"/>
      <c r="P18" s="5"/>
      <c r="Q18" s="5"/>
    </row>
    <row r="19" spans="1:17" x14ac:dyDescent="0.25">
      <c r="A19" s="200"/>
      <c r="B19" s="200"/>
      <c r="C19" s="210"/>
      <c r="D19" s="210"/>
      <c r="E19" s="210"/>
      <c r="F19" s="211"/>
      <c r="G19" s="209" t="s">
        <v>148</v>
      </c>
      <c r="H19" s="191"/>
      <c r="I19" s="190"/>
      <c r="J19" s="191"/>
      <c r="K19" s="24"/>
      <c r="L19" s="24"/>
      <c r="M19" s="5"/>
      <c r="N19" s="5"/>
      <c r="O19" s="5"/>
      <c r="P19" s="5"/>
      <c r="Q19" s="5"/>
    </row>
    <row r="20" spans="1:17" ht="5.25" customHeight="1" x14ac:dyDescent="0.25">
      <c r="A20" s="200"/>
      <c r="B20" s="200"/>
      <c r="C20" s="212"/>
      <c r="D20" s="212"/>
      <c r="E20" s="212"/>
      <c r="F20" s="213"/>
      <c r="G20" s="209"/>
      <c r="H20" s="191"/>
      <c r="I20" s="190"/>
      <c r="J20" s="191"/>
      <c r="K20" s="24"/>
      <c r="L20" s="24"/>
      <c r="M20" s="5"/>
      <c r="N20" s="5"/>
      <c r="O20" s="5"/>
      <c r="P20" s="5"/>
      <c r="Q20" s="5"/>
    </row>
    <row r="21" spans="1:17" ht="3.75" customHeight="1" x14ac:dyDescent="0.25">
      <c r="A21" s="200"/>
      <c r="B21" s="200"/>
      <c r="C21" s="212"/>
      <c r="D21" s="212"/>
      <c r="E21" s="212"/>
      <c r="F21" s="212"/>
      <c r="G21" s="214"/>
      <c r="H21" s="191"/>
      <c r="I21" s="190"/>
      <c r="J21" s="191"/>
      <c r="K21" s="24"/>
      <c r="L21" s="24"/>
      <c r="M21" s="5"/>
      <c r="N21" s="5"/>
      <c r="O21" s="5"/>
      <c r="P21" s="5"/>
      <c r="Q21" s="5"/>
    </row>
    <row r="22" spans="1:17" x14ac:dyDescent="0.25">
      <c r="A22" s="200">
        <v>6</v>
      </c>
      <c r="B22" s="200"/>
      <c r="C22" s="217"/>
      <c r="D22" s="208"/>
      <c r="E22" s="208"/>
      <c r="F22" s="215"/>
      <c r="G22" s="213"/>
      <c r="H22" s="191"/>
      <c r="I22" s="190"/>
      <c r="J22" s="191"/>
      <c r="K22" s="24"/>
      <c r="L22" s="24"/>
      <c r="M22" s="5"/>
      <c r="N22" s="5"/>
      <c r="O22" s="5"/>
      <c r="P22" s="5"/>
      <c r="Q22" s="5"/>
    </row>
    <row r="23" spans="1:17" x14ac:dyDescent="0.25">
      <c r="A23" s="200"/>
      <c r="B23" s="200"/>
      <c r="C23" s="24" t="s">
        <v>37</v>
      </c>
      <c r="D23" s="209"/>
      <c r="E23" s="209"/>
      <c r="F23" s="209"/>
      <c r="G23" s="213"/>
      <c r="H23" s="191"/>
      <c r="I23" s="190"/>
      <c r="J23" s="191"/>
      <c r="K23" s="24"/>
      <c r="L23" s="24"/>
      <c r="M23" s="5"/>
      <c r="N23" s="5"/>
      <c r="O23" s="5"/>
      <c r="P23" s="5"/>
      <c r="Q23" s="5"/>
    </row>
    <row r="24" spans="1:17" ht="6.75" customHeight="1" x14ac:dyDescent="0.25">
      <c r="A24" s="200"/>
      <c r="B24" s="200"/>
      <c r="C24" s="209"/>
      <c r="D24" s="209"/>
      <c r="E24" s="209"/>
      <c r="F24" s="209"/>
      <c r="G24" s="213"/>
      <c r="H24" s="193"/>
      <c r="I24" s="190"/>
      <c r="J24" s="191"/>
      <c r="K24" s="24"/>
      <c r="L24" s="24"/>
      <c r="M24" s="5"/>
      <c r="N24" s="5"/>
      <c r="O24" s="5"/>
      <c r="P24" s="5"/>
      <c r="Q24" s="5"/>
    </row>
    <row r="25" spans="1:17" x14ac:dyDescent="0.25">
      <c r="A25" s="200">
        <v>7</v>
      </c>
      <c r="B25" s="200"/>
      <c r="C25" s="209"/>
      <c r="D25" s="209" t="s">
        <v>1</v>
      </c>
      <c r="E25" s="209"/>
      <c r="F25" s="209"/>
      <c r="G25" s="213"/>
      <c r="H25" s="24" t="s">
        <v>152</v>
      </c>
      <c r="I25" s="190"/>
      <c r="J25" s="191"/>
      <c r="K25" s="24"/>
      <c r="L25" s="24"/>
      <c r="M25" s="5"/>
      <c r="N25" s="5"/>
      <c r="O25" s="5"/>
      <c r="P25" s="5"/>
      <c r="Q25" s="5"/>
    </row>
    <row r="26" spans="1:17" x14ac:dyDescent="0.25">
      <c r="A26" s="200"/>
      <c r="B26" s="200"/>
      <c r="C26" s="210"/>
      <c r="D26" s="210"/>
      <c r="E26" s="210"/>
      <c r="F26" s="211"/>
      <c r="G26" s="213"/>
      <c r="H26" s="24"/>
      <c r="I26" s="190"/>
      <c r="J26" s="191"/>
      <c r="K26" s="24"/>
      <c r="L26" s="24"/>
      <c r="M26" s="5"/>
      <c r="N26" s="5"/>
      <c r="O26" s="5"/>
      <c r="P26" s="5"/>
      <c r="Q26" s="5"/>
    </row>
    <row r="27" spans="1:17" ht="3.75" customHeight="1" x14ac:dyDescent="0.25">
      <c r="A27" s="200"/>
      <c r="B27" s="200"/>
      <c r="C27" s="212"/>
      <c r="D27" s="212"/>
      <c r="E27" s="212"/>
      <c r="F27" s="213"/>
      <c r="G27" s="213"/>
      <c r="H27" s="24"/>
      <c r="I27" s="190"/>
      <c r="J27" s="191"/>
      <c r="K27" s="24"/>
      <c r="L27" s="24"/>
      <c r="M27" s="5"/>
      <c r="N27" s="5"/>
      <c r="O27" s="5"/>
      <c r="P27" s="5"/>
      <c r="Q27" s="5"/>
    </row>
    <row r="28" spans="1:17" ht="4.5" customHeight="1" x14ac:dyDescent="0.25">
      <c r="A28" s="200"/>
      <c r="B28" s="200"/>
      <c r="C28" s="212"/>
      <c r="D28" s="212"/>
      <c r="E28" s="212"/>
      <c r="F28" s="212"/>
      <c r="G28" s="216"/>
      <c r="H28" s="24"/>
      <c r="I28" s="190"/>
      <c r="J28" s="191"/>
      <c r="K28" s="24"/>
      <c r="L28" s="24"/>
      <c r="M28" s="5"/>
      <c r="N28" s="5"/>
      <c r="O28" s="5"/>
      <c r="P28" s="5"/>
      <c r="Q28" s="5"/>
    </row>
    <row r="29" spans="1:17" x14ac:dyDescent="0.25">
      <c r="A29" s="200">
        <v>8</v>
      </c>
      <c r="B29" s="200"/>
      <c r="C29" s="218"/>
      <c r="D29" s="208"/>
      <c r="E29" s="208"/>
      <c r="F29" s="215"/>
      <c r="G29" s="209"/>
      <c r="H29" s="24"/>
      <c r="I29" s="190"/>
      <c r="J29" s="191"/>
      <c r="K29" s="24"/>
      <c r="L29" s="24"/>
      <c r="M29" s="5"/>
      <c r="N29" s="5"/>
      <c r="O29" s="5"/>
      <c r="P29" s="5"/>
      <c r="Q29" s="5"/>
    </row>
    <row r="30" spans="1:17" x14ac:dyDescent="0.25">
      <c r="A30" s="200"/>
      <c r="B30" s="200"/>
      <c r="C30" s="24" t="s">
        <v>42</v>
      </c>
      <c r="D30" s="209"/>
      <c r="E30" s="209"/>
      <c r="F30" s="209"/>
      <c r="G30" s="209"/>
      <c r="H30" s="24"/>
      <c r="I30" s="190"/>
      <c r="J30" s="191"/>
      <c r="K30" s="24" t="s">
        <v>157</v>
      </c>
      <c r="L30" s="24"/>
      <c r="M30" s="5"/>
      <c r="N30" s="5"/>
      <c r="O30" s="5"/>
      <c r="P30" s="5"/>
      <c r="Q30" s="5"/>
    </row>
    <row r="31" spans="1:17" ht="6" customHeight="1" x14ac:dyDescent="0.25">
      <c r="A31" s="200"/>
      <c r="B31" s="200"/>
      <c r="C31" s="209"/>
      <c r="D31" s="209"/>
      <c r="E31" s="209"/>
      <c r="F31" s="209"/>
      <c r="G31" s="209"/>
      <c r="H31" s="24"/>
      <c r="I31" s="190"/>
      <c r="J31" s="191"/>
      <c r="K31" s="198"/>
      <c r="L31" s="24"/>
      <c r="M31" s="5"/>
      <c r="N31" s="5"/>
      <c r="O31" s="5"/>
      <c r="P31" s="5"/>
      <c r="Q31" s="5"/>
    </row>
    <row r="32" spans="1:17" x14ac:dyDescent="0.25">
      <c r="A32" s="200">
        <v>9</v>
      </c>
      <c r="B32" s="200"/>
      <c r="C32" s="24" t="s">
        <v>34</v>
      </c>
      <c r="D32" s="209"/>
      <c r="E32" s="209"/>
      <c r="F32" s="209"/>
      <c r="G32" s="209"/>
      <c r="H32" s="24"/>
      <c r="I32" s="190"/>
      <c r="J32" s="191"/>
      <c r="K32" s="24"/>
      <c r="L32" s="24"/>
      <c r="M32" s="5"/>
      <c r="N32" s="5"/>
      <c r="O32" s="5"/>
      <c r="P32" s="5"/>
      <c r="Q32" s="5"/>
    </row>
    <row r="33" spans="1:17" x14ac:dyDescent="0.25">
      <c r="A33" s="200"/>
      <c r="B33" s="200"/>
      <c r="C33" s="210"/>
      <c r="D33" s="210"/>
      <c r="E33" s="210"/>
      <c r="F33" s="211"/>
      <c r="G33" s="209"/>
      <c r="H33" s="24"/>
      <c r="I33" s="190"/>
      <c r="J33" s="191"/>
      <c r="K33" s="24"/>
      <c r="L33" s="24"/>
      <c r="M33" s="5"/>
      <c r="N33" s="5"/>
      <c r="O33" s="5"/>
      <c r="P33" s="5"/>
      <c r="Q33" s="5"/>
    </row>
    <row r="34" spans="1:17" ht="6" customHeight="1" x14ac:dyDescent="0.25">
      <c r="A34" s="200"/>
      <c r="B34" s="200"/>
      <c r="C34" s="212"/>
      <c r="D34" s="212"/>
      <c r="E34" s="212"/>
      <c r="F34" s="213"/>
      <c r="G34" s="209"/>
      <c r="H34" s="24"/>
      <c r="I34" s="190"/>
      <c r="J34" s="191"/>
      <c r="K34" s="24"/>
      <c r="L34" s="24"/>
      <c r="M34" s="5"/>
      <c r="N34" s="5"/>
      <c r="O34" s="5"/>
      <c r="P34" s="5"/>
      <c r="Q34" s="5"/>
    </row>
    <row r="35" spans="1:17" ht="5.25" customHeight="1" x14ac:dyDescent="0.25">
      <c r="A35" s="200"/>
      <c r="B35" s="200"/>
      <c r="C35" s="212"/>
      <c r="D35" s="212"/>
      <c r="E35" s="212"/>
      <c r="F35" s="212"/>
      <c r="G35" s="214"/>
      <c r="H35" s="24"/>
      <c r="I35" s="190"/>
      <c r="J35" s="191"/>
      <c r="K35" s="24"/>
      <c r="L35" s="24"/>
      <c r="M35" s="5"/>
      <c r="N35" s="5"/>
      <c r="O35" s="5"/>
      <c r="P35" s="5"/>
      <c r="Q35" s="5"/>
    </row>
    <row r="36" spans="1:17" x14ac:dyDescent="0.25">
      <c r="A36" s="200">
        <v>10</v>
      </c>
      <c r="B36" s="200"/>
      <c r="C36" s="208"/>
      <c r="D36" s="208"/>
      <c r="E36" s="208"/>
      <c r="F36" s="215"/>
      <c r="G36" s="213"/>
      <c r="H36" s="24"/>
      <c r="I36" s="190"/>
      <c r="J36" s="191"/>
      <c r="K36" s="24"/>
      <c r="L36" s="24"/>
      <c r="M36" s="5"/>
      <c r="N36" s="5"/>
      <c r="O36" s="5"/>
      <c r="P36" s="5"/>
      <c r="Q36" s="5"/>
    </row>
    <row r="37" spans="1:17" x14ac:dyDescent="0.25">
      <c r="A37" s="200"/>
      <c r="B37" s="200"/>
      <c r="C37" s="209"/>
      <c r="D37" s="209" t="s">
        <v>1</v>
      </c>
      <c r="E37" s="209"/>
      <c r="F37" s="209"/>
      <c r="G37" s="213"/>
      <c r="H37" s="24" t="s">
        <v>153</v>
      </c>
      <c r="I37" s="190"/>
      <c r="J37" s="191"/>
      <c r="K37" s="24"/>
      <c r="L37" s="24"/>
      <c r="M37" s="5"/>
      <c r="N37" s="5"/>
      <c r="O37" s="5"/>
      <c r="P37" s="5"/>
      <c r="Q37" s="5"/>
    </row>
    <row r="38" spans="1:17" ht="4.5" customHeight="1" x14ac:dyDescent="0.25">
      <c r="A38" s="200"/>
      <c r="B38" s="200"/>
      <c r="C38" s="209"/>
      <c r="D38" s="209"/>
      <c r="E38" s="209"/>
      <c r="F38" s="209"/>
      <c r="G38" s="213"/>
      <c r="H38" s="24"/>
      <c r="I38" s="190"/>
      <c r="J38" s="191"/>
      <c r="K38" s="24"/>
      <c r="L38" s="24"/>
      <c r="M38" s="5"/>
      <c r="N38" s="5"/>
      <c r="O38" s="5"/>
      <c r="P38" s="5"/>
      <c r="Q38" s="5"/>
    </row>
    <row r="39" spans="1:17" x14ac:dyDescent="0.25">
      <c r="A39" s="200">
        <v>11</v>
      </c>
      <c r="B39" s="200"/>
      <c r="C39" s="24" t="s">
        <v>38</v>
      </c>
      <c r="D39" s="209"/>
      <c r="E39" s="209"/>
      <c r="F39" s="209"/>
      <c r="G39" s="213"/>
      <c r="H39" s="189"/>
      <c r="I39" s="190"/>
      <c r="J39" s="191"/>
      <c r="K39" s="24"/>
      <c r="L39" s="24"/>
      <c r="M39" s="5"/>
      <c r="N39" s="5"/>
      <c r="O39" s="5"/>
      <c r="P39" s="5"/>
      <c r="Q39" s="5"/>
    </row>
    <row r="40" spans="1:17" x14ac:dyDescent="0.25">
      <c r="A40" s="200"/>
      <c r="B40" s="200"/>
      <c r="C40" s="210"/>
      <c r="D40" s="210"/>
      <c r="E40" s="210"/>
      <c r="F40" s="211"/>
      <c r="G40" s="213"/>
      <c r="H40" s="191"/>
      <c r="I40" s="190"/>
      <c r="J40" s="191"/>
      <c r="K40" s="24"/>
      <c r="L40" s="24"/>
      <c r="M40" s="5"/>
      <c r="N40" s="5"/>
      <c r="O40" s="5"/>
      <c r="P40" s="5"/>
      <c r="Q40" s="5"/>
    </row>
    <row r="41" spans="1:17" ht="6" customHeight="1" x14ac:dyDescent="0.25">
      <c r="A41" s="200"/>
      <c r="B41" s="200"/>
      <c r="C41" s="212"/>
      <c r="D41" s="212"/>
      <c r="E41" s="212"/>
      <c r="F41" s="213"/>
      <c r="G41" s="213"/>
      <c r="H41" s="191"/>
      <c r="I41" s="190"/>
      <c r="J41" s="191"/>
      <c r="K41" s="24"/>
      <c r="L41" s="24"/>
      <c r="M41" s="5"/>
      <c r="N41" s="5"/>
      <c r="O41" s="5"/>
      <c r="P41" s="5"/>
      <c r="Q41" s="5"/>
    </row>
    <row r="42" spans="1:17" ht="3.75" customHeight="1" x14ac:dyDescent="0.25">
      <c r="A42" s="200"/>
      <c r="B42" s="200"/>
      <c r="C42" s="212"/>
      <c r="D42" s="212"/>
      <c r="E42" s="212"/>
      <c r="F42" s="212"/>
      <c r="G42" s="216"/>
      <c r="H42" s="191"/>
      <c r="I42" s="190"/>
      <c r="J42" s="191"/>
      <c r="K42" s="24"/>
      <c r="L42" s="24"/>
      <c r="M42" s="5"/>
      <c r="N42" s="5"/>
      <c r="O42" s="5"/>
      <c r="P42" s="5"/>
      <c r="Q42" s="5"/>
    </row>
    <row r="43" spans="1:17" x14ac:dyDescent="0.25">
      <c r="A43" s="200">
        <v>12</v>
      </c>
      <c r="B43" s="200"/>
      <c r="C43" s="218"/>
      <c r="D43" s="208"/>
      <c r="E43" s="208"/>
      <c r="F43" s="215"/>
      <c r="G43" s="209" t="s">
        <v>149</v>
      </c>
      <c r="H43" s="191"/>
      <c r="I43" s="190"/>
      <c r="J43" s="191"/>
      <c r="K43" s="24"/>
      <c r="L43" s="24"/>
      <c r="M43" s="5"/>
      <c r="N43" s="5"/>
      <c r="O43" s="5"/>
      <c r="P43" s="5"/>
      <c r="Q43" s="5"/>
    </row>
    <row r="44" spans="1:17" x14ac:dyDescent="0.25">
      <c r="A44" s="200"/>
      <c r="B44" s="200"/>
      <c r="C44" s="24" t="s">
        <v>36</v>
      </c>
      <c r="D44" s="209"/>
      <c r="E44" s="209"/>
      <c r="F44" s="209"/>
      <c r="G44" s="209"/>
      <c r="H44" s="191"/>
      <c r="I44" s="190"/>
      <c r="J44" s="191"/>
      <c r="K44" s="24"/>
      <c r="L44" s="24"/>
      <c r="M44" s="5"/>
      <c r="N44" s="5"/>
      <c r="O44" s="5"/>
      <c r="P44" s="5"/>
      <c r="Q44" s="5"/>
    </row>
    <row r="45" spans="1:17" ht="7.5" customHeight="1" x14ac:dyDescent="0.25">
      <c r="A45" s="200"/>
      <c r="B45" s="200"/>
      <c r="C45" s="209"/>
      <c r="D45" s="209"/>
      <c r="E45" s="209"/>
      <c r="F45" s="209"/>
      <c r="G45" s="209"/>
      <c r="H45" s="191"/>
      <c r="I45" s="198"/>
      <c r="J45" s="193"/>
      <c r="K45" s="24"/>
      <c r="L45" s="24"/>
      <c r="M45" s="5"/>
      <c r="N45" s="5"/>
      <c r="O45" s="5"/>
      <c r="P45" s="5"/>
      <c r="Q45" s="5"/>
    </row>
    <row r="46" spans="1:17" x14ac:dyDescent="0.25">
      <c r="A46" s="200">
        <v>13</v>
      </c>
      <c r="B46" s="200"/>
      <c r="C46" s="24" t="s">
        <v>39</v>
      </c>
      <c r="D46" s="209"/>
      <c r="E46" s="209"/>
      <c r="F46" s="209"/>
      <c r="G46" s="209"/>
      <c r="H46" s="191"/>
      <c r="I46" s="24" t="s">
        <v>156</v>
      </c>
      <c r="J46" s="24"/>
      <c r="K46" s="24"/>
      <c r="L46" s="24"/>
      <c r="M46" s="5"/>
      <c r="N46" s="5"/>
      <c r="O46" s="5"/>
      <c r="P46" s="5"/>
      <c r="Q46" s="5"/>
    </row>
    <row r="47" spans="1:17" x14ac:dyDescent="0.25">
      <c r="A47" s="200"/>
      <c r="B47" s="200"/>
      <c r="C47" s="210"/>
      <c r="D47" s="210"/>
      <c r="E47" s="210"/>
      <c r="F47" s="211"/>
      <c r="G47" s="209" t="s">
        <v>150</v>
      </c>
      <c r="H47" s="191"/>
      <c r="I47" s="24"/>
      <c r="J47" s="24"/>
      <c r="K47" s="24"/>
      <c r="L47" s="24"/>
      <c r="M47" s="5"/>
      <c r="N47" s="5"/>
      <c r="O47" s="5"/>
      <c r="P47" s="5"/>
      <c r="Q47" s="5"/>
    </row>
    <row r="48" spans="1:17" ht="6" customHeight="1" x14ac:dyDescent="0.25">
      <c r="A48" s="200"/>
      <c r="B48" s="200"/>
      <c r="C48" s="212"/>
      <c r="D48" s="212"/>
      <c r="E48" s="212"/>
      <c r="F48" s="213"/>
      <c r="G48" s="209"/>
      <c r="H48" s="191"/>
      <c r="I48" s="24"/>
      <c r="J48" s="24"/>
      <c r="K48" s="24"/>
      <c r="L48" s="24"/>
      <c r="M48" s="5"/>
      <c r="N48" s="5"/>
      <c r="O48" s="5"/>
      <c r="P48" s="5"/>
      <c r="Q48" s="5"/>
    </row>
    <row r="49" spans="1:17" ht="3" customHeight="1" x14ac:dyDescent="0.25">
      <c r="A49" s="200"/>
      <c r="B49" s="200"/>
      <c r="C49" s="212"/>
      <c r="D49" s="212"/>
      <c r="E49" s="212"/>
      <c r="F49" s="212"/>
      <c r="G49" s="214"/>
      <c r="H49" s="191"/>
      <c r="I49" s="24"/>
      <c r="J49" s="24"/>
      <c r="K49" s="24"/>
      <c r="L49" s="24"/>
      <c r="M49" s="5"/>
      <c r="N49" s="5"/>
      <c r="O49" s="5"/>
      <c r="P49" s="5"/>
      <c r="Q49" s="5"/>
    </row>
    <row r="50" spans="1:17" x14ac:dyDescent="0.25">
      <c r="A50" s="200">
        <v>14</v>
      </c>
      <c r="B50" s="200"/>
      <c r="C50" s="208"/>
      <c r="D50" s="208"/>
      <c r="E50" s="208"/>
      <c r="F50" s="215"/>
      <c r="G50" s="213"/>
      <c r="H50" s="191"/>
      <c r="I50" s="24"/>
      <c r="J50" s="24"/>
      <c r="K50" s="24"/>
      <c r="L50" s="24"/>
      <c r="M50" s="5"/>
      <c r="N50" s="5"/>
      <c r="O50" s="5"/>
      <c r="P50" s="5"/>
      <c r="Q50" s="5"/>
    </row>
    <row r="51" spans="1:17" x14ac:dyDescent="0.25">
      <c r="A51" s="200"/>
      <c r="B51" s="200"/>
      <c r="C51" s="24" t="s">
        <v>40</v>
      </c>
      <c r="D51" s="209"/>
      <c r="E51" s="209"/>
      <c r="F51" s="209"/>
      <c r="G51" s="213"/>
      <c r="H51" s="191"/>
      <c r="I51" s="24"/>
      <c r="J51" s="24"/>
      <c r="K51" s="24"/>
      <c r="L51" s="24"/>
      <c r="M51" s="5"/>
      <c r="N51" s="5"/>
      <c r="O51" s="5"/>
      <c r="P51" s="5"/>
      <c r="Q51" s="5"/>
    </row>
    <row r="52" spans="1:17" ht="7.5" customHeight="1" x14ac:dyDescent="0.25">
      <c r="A52" s="200"/>
      <c r="B52" s="200"/>
      <c r="C52" s="209"/>
      <c r="D52" s="209"/>
      <c r="E52" s="209"/>
      <c r="F52" s="209"/>
      <c r="G52" s="213"/>
      <c r="H52" s="193"/>
      <c r="I52" s="24"/>
      <c r="J52" s="24"/>
      <c r="K52" s="24"/>
      <c r="L52" s="24"/>
      <c r="M52" s="5"/>
      <c r="N52" s="5"/>
      <c r="O52" s="5"/>
      <c r="P52" s="5"/>
      <c r="Q52" s="5"/>
    </row>
    <row r="53" spans="1:17" x14ac:dyDescent="0.25">
      <c r="A53" s="200">
        <v>15</v>
      </c>
      <c r="B53" s="200"/>
      <c r="C53" s="219"/>
      <c r="D53" s="209" t="s">
        <v>1</v>
      </c>
      <c r="E53" s="209"/>
      <c r="F53" s="209"/>
      <c r="G53" s="213"/>
      <c r="H53" s="24" t="s">
        <v>154</v>
      </c>
      <c r="I53" s="24"/>
      <c r="J53" s="24"/>
      <c r="K53" s="24"/>
      <c r="L53" s="24"/>
      <c r="M53" s="5"/>
      <c r="N53" s="5"/>
      <c r="O53" s="5"/>
      <c r="P53" s="5"/>
      <c r="Q53" s="5"/>
    </row>
    <row r="54" spans="1:17" x14ac:dyDescent="0.25">
      <c r="A54" s="200"/>
      <c r="B54" s="200"/>
      <c r="C54" s="210"/>
      <c r="D54" s="210"/>
      <c r="E54" s="210"/>
      <c r="F54" s="211"/>
      <c r="G54" s="213"/>
      <c r="H54" s="24"/>
      <c r="I54" s="24"/>
      <c r="J54" s="24"/>
      <c r="K54" s="24"/>
      <c r="L54" s="24"/>
      <c r="M54" s="5"/>
      <c r="N54" s="5"/>
      <c r="O54" s="5"/>
      <c r="P54" s="5"/>
      <c r="Q54" s="5"/>
    </row>
    <row r="55" spans="1:17" ht="6" customHeight="1" x14ac:dyDescent="0.25">
      <c r="A55" s="200"/>
      <c r="B55" s="200"/>
      <c r="C55" s="212"/>
      <c r="D55" s="212"/>
      <c r="E55" s="212"/>
      <c r="F55" s="213"/>
      <c r="G55" s="213"/>
      <c r="H55" s="24"/>
      <c r="I55" s="24"/>
      <c r="J55" s="24"/>
      <c r="K55" s="24"/>
      <c r="L55" s="24"/>
      <c r="M55" s="5"/>
      <c r="N55" s="5"/>
      <c r="O55" s="5"/>
      <c r="P55" s="5"/>
      <c r="Q55" s="5"/>
    </row>
    <row r="56" spans="1:17" ht="3.75" customHeight="1" x14ac:dyDescent="0.25">
      <c r="A56" s="200"/>
      <c r="B56" s="200"/>
      <c r="C56" s="212"/>
      <c r="D56" s="212"/>
      <c r="E56" s="212"/>
      <c r="F56" s="212"/>
      <c r="G56" s="216"/>
      <c r="H56" s="24"/>
      <c r="I56" s="24"/>
      <c r="J56" s="24"/>
      <c r="K56" s="24"/>
      <c r="L56" s="24"/>
      <c r="M56" s="5"/>
      <c r="N56" s="5"/>
      <c r="O56" s="5"/>
      <c r="P56" s="5"/>
      <c r="Q56" s="5"/>
    </row>
    <row r="57" spans="1:17" x14ac:dyDescent="0.25">
      <c r="A57" s="200">
        <v>16</v>
      </c>
      <c r="B57" s="200"/>
      <c r="C57" s="218"/>
      <c r="D57" s="208"/>
      <c r="E57" s="208"/>
      <c r="F57" s="215"/>
      <c r="G57" s="209"/>
      <c r="H57" s="24"/>
      <c r="I57" s="24"/>
      <c r="J57" s="24"/>
      <c r="K57" s="24"/>
      <c r="L57" s="24"/>
      <c r="M57" s="5"/>
      <c r="N57" s="5"/>
      <c r="O57" s="5"/>
      <c r="P57" s="5"/>
      <c r="Q57" s="5"/>
    </row>
    <row r="58" spans="1:17" x14ac:dyDescent="0.25">
      <c r="A58" s="200"/>
      <c r="B58" s="200"/>
      <c r="C58" s="24" t="s">
        <v>41</v>
      </c>
      <c r="D58" s="24"/>
      <c r="E58" s="24"/>
      <c r="F58" s="24"/>
      <c r="G58" s="24"/>
      <c r="H58" s="24"/>
      <c r="I58" s="24"/>
      <c r="J58" s="24"/>
      <c r="K58" s="24"/>
      <c r="L58" s="24"/>
    </row>
    <row r="59" spans="1:17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7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7" x14ac:dyDescent="0.25">
      <c r="A61" s="24"/>
      <c r="B61" s="24"/>
      <c r="C61" s="24" t="s">
        <v>158</v>
      </c>
      <c r="D61" s="24"/>
      <c r="E61" s="24"/>
      <c r="F61" s="24"/>
      <c r="G61" s="24"/>
      <c r="H61" s="24"/>
      <c r="I61" s="24"/>
      <c r="J61" s="24"/>
      <c r="K61" s="24"/>
      <c r="L61" s="24"/>
    </row>
  </sheetData>
  <mergeCells count="1">
    <mergeCell ref="A1:J1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6" workbookViewId="0">
      <selection activeCell="B3" sqref="B3"/>
    </sheetView>
  </sheetViews>
  <sheetFormatPr defaultRowHeight="15" x14ac:dyDescent="0.25"/>
  <cols>
    <col min="3" max="3" width="17.85546875" customWidth="1"/>
    <col min="4" max="4" width="13.5703125" customWidth="1"/>
    <col min="5" max="5" width="12.5703125" customWidth="1"/>
  </cols>
  <sheetData>
    <row r="1" spans="1:15" ht="15.75" x14ac:dyDescent="0.25">
      <c r="A1" s="314" t="s">
        <v>101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5" ht="15.75" x14ac:dyDescent="0.25">
      <c r="A2" s="2" t="s">
        <v>43</v>
      </c>
      <c r="B2" s="2"/>
      <c r="C2" s="2"/>
      <c r="D2" s="3"/>
    </row>
    <row r="3" spans="1:15" x14ac:dyDescent="0.25">
      <c r="B3" s="308" t="s">
        <v>202</v>
      </c>
    </row>
    <row r="5" spans="1:15" x14ac:dyDescent="0.25">
      <c r="A5" s="6">
        <v>1</v>
      </c>
      <c r="B5" s="24" t="s">
        <v>48</v>
      </c>
      <c r="C5" s="7"/>
      <c r="D5" s="7"/>
      <c r="E5" s="7"/>
      <c r="F5" s="7"/>
    </row>
    <row r="6" spans="1:15" x14ac:dyDescent="0.25">
      <c r="A6" s="6"/>
      <c r="B6" s="8"/>
      <c r="C6" s="9"/>
      <c r="D6" s="7"/>
      <c r="E6" s="7"/>
      <c r="F6" s="7"/>
    </row>
    <row r="7" spans="1:15" x14ac:dyDescent="0.25">
      <c r="A7" s="6"/>
      <c r="B7" s="10"/>
      <c r="C7" s="11"/>
      <c r="D7" s="12" t="s">
        <v>159</v>
      </c>
      <c r="E7" s="7"/>
      <c r="F7" s="7"/>
      <c r="K7" s="24"/>
      <c r="L7" s="24"/>
      <c r="M7" s="5"/>
      <c r="N7" s="5"/>
      <c r="O7" s="5"/>
    </row>
    <row r="8" spans="1:15" x14ac:dyDescent="0.25">
      <c r="A8" s="6"/>
      <c r="B8" s="10"/>
      <c r="C8" s="11"/>
      <c r="D8" s="9"/>
      <c r="E8" s="7"/>
      <c r="F8" s="7"/>
      <c r="K8" s="24"/>
      <c r="L8" s="24"/>
      <c r="M8" s="5"/>
      <c r="N8" s="5"/>
      <c r="O8" s="5"/>
    </row>
    <row r="9" spans="1:15" x14ac:dyDescent="0.25">
      <c r="A9" s="6">
        <v>2</v>
      </c>
      <c r="B9" s="13"/>
      <c r="C9" s="14"/>
      <c r="D9" s="15"/>
      <c r="E9" s="7"/>
      <c r="F9" s="10"/>
      <c r="K9" s="24"/>
      <c r="L9" s="24"/>
      <c r="M9" s="5"/>
      <c r="N9" s="5"/>
      <c r="O9" s="5"/>
    </row>
    <row r="10" spans="1:15" x14ac:dyDescent="0.25">
      <c r="A10" s="6"/>
      <c r="B10" s="24" t="s">
        <v>51</v>
      </c>
      <c r="C10" s="7"/>
      <c r="D10" s="11"/>
      <c r="E10" s="7"/>
      <c r="F10" s="7"/>
      <c r="K10" s="24"/>
      <c r="L10" s="24"/>
      <c r="M10" s="5"/>
      <c r="N10" s="5"/>
      <c r="O10" s="5"/>
    </row>
    <row r="11" spans="1:15" x14ac:dyDescent="0.25">
      <c r="A11" s="6"/>
      <c r="B11" s="7"/>
      <c r="C11" s="7"/>
      <c r="D11" s="11"/>
      <c r="E11" s="7" t="s">
        <v>163</v>
      </c>
      <c r="F11" s="7"/>
      <c r="K11" s="24"/>
      <c r="L11" s="24"/>
      <c r="M11" s="5"/>
      <c r="N11" s="5"/>
      <c r="O11" s="5"/>
    </row>
    <row r="12" spans="1:15" x14ac:dyDescent="0.25">
      <c r="A12" s="6"/>
      <c r="B12" s="7"/>
      <c r="C12" s="7"/>
      <c r="D12" s="11"/>
      <c r="E12" s="16"/>
      <c r="F12" s="7"/>
      <c r="K12" s="24"/>
      <c r="L12" s="24"/>
      <c r="M12" s="5"/>
      <c r="N12" s="5"/>
      <c r="O12" s="5"/>
    </row>
    <row r="13" spans="1:15" x14ac:dyDescent="0.25">
      <c r="A13" s="6">
        <v>3</v>
      </c>
      <c r="B13" s="24" t="s">
        <v>46</v>
      </c>
      <c r="C13" s="7"/>
      <c r="D13" s="11"/>
      <c r="E13" s="17"/>
      <c r="F13" s="7"/>
      <c r="K13" s="24"/>
      <c r="L13" s="24"/>
      <c r="M13" s="5"/>
      <c r="N13" s="5"/>
      <c r="O13" s="5"/>
    </row>
    <row r="14" spans="1:15" x14ac:dyDescent="0.25">
      <c r="A14" s="6"/>
      <c r="B14" s="8"/>
      <c r="C14" s="9"/>
      <c r="D14" s="10"/>
      <c r="E14" s="17"/>
      <c r="F14" s="7"/>
      <c r="K14" s="24"/>
      <c r="L14" s="24"/>
      <c r="M14" s="5"/>
      <c r="N14" s="5"/>
      <c r="O14" s="5"/>
    </row>
    <row r="15" spans="1:15" x14ac:dyDescent="0.25">
      <c r="A15" s="6"/>
      <c r="B15" s="10"/>
      <c r="C15" s="11"/>
      <c r="D15" s="12"/>
      <c r="E15" s="17"/>
      <c r="F15" s="7"/>
      <c r="J15" s="24"/>
      <c r="K15" s="24"/>
      <c r="L15" s="24"/>
      <c r="M15" s="5"/>
      <c r="N15" s="5"/>
      <c r="O15" s="5"/>
    </row>
    <row r="16" spans="1:15" x14ac:dyDescent="0.25">
      <c r="A16" s="6"/>
      <c r="B16" s="10"/>
      <c r="C16" s="11"/>
      <c r="D16" s="8" t="s">
        <v>160</v>
      </c>
      <c r="E16" s="11"/>
      <c r="F16" s="7"/>
      <c r="J16" s="5"/>
      <c r="K16" s="5"/>
      <c r="L16" s="5"/>
      <c r="M16" s="5"/>
      <c r="N16" s="5"/>
      <c r="O16" s="5"/>
    </row>
    <row r="17" spans="1:15" x14ac:dyDescent="0.25">
      <c r="A17" s="6">
        <v>4</v>
      </c>
      <c r="B17" s="13"/>
      <c r="C17" s="14"/>
      <c r="D17" s="10"/>
      <c r="E17" s="11"/>
      <c r="F17" s="7"/>
      <c r="J17" s="5"/>
      <c r="K17" s="5"/>
      <c r="L17" s="5"/>
      <c r="M17" s="5"/>
      <c r="N17" s="5"/>
      <c r="O17" s="5"/>
    </row>
    <row r="18" spans="1:15" x14ac:dyDescent="0.25">
      <c r="A18" s="6"/>
      <c r="B18" s="24" t="s">
        <v>44</v>
      </c>
      <c r="C18" s="7"/>
      <c r="D18" s="10"/>
      <c r="E18" s="11"/>
      <c r="F18" s="7"/>
      <c r="J18" s="5"/>
      <c r="K18" s="5"/>
      <c r="L18" s="5"/>
      <c r="M18" s="5"/>
      <c r="N18" s="5"/>
      <c r="O18" s="5"/>
    </row>
    <row r="19" spans="1:15" x14ac:dyDescent="0.25">
      <c r="A19" s="6"/>
      <c r="B19" s="7"/>
      <c r="C19" s="7"/>
      <c r="D19" s="10"/>
      <c r="E19" s="11"/>
      <c r="F19" s="10"/>
      <c r="J19" s="5"/>
      <c r="K19" s="5"/>
      <c r="L19" s="5"/>
      <c r="M19" s="5"/>
      <c r="N19" s="5"/>
      <c r="O19" s="5"/>
    </row>
    <row r="20" spans="1:15" x14ac:dyDescent="0.25">
      <c r="A20" s="6"/>
      <c r="B20" s="7"/>
      <c r="C20" s="7"/>
      <c r="D20" s="10"/>
      <c r="E20" s="18"/>
      <c r="F20" s="19" t="s">
        <v>165</v>
      </c>
      <c r="J20" s="5"/>
      <c r="K20" s="5"/>
      <c r="L20" s="5"/>
      <c r="M20" s="5"/>
      <c r="N20" s="5"/>
      <c r="O20" s="5"/>
    </row>
    <row r="21" spans="1:15" x14ac:dyDescent="0.25">
      <c r="A21" s="6">
        <v>5</v>
      </c>
      <c r="B21" s="24" t="s">
        <v>49</v>
      </c>
      <c r="C21" s="7"/>
      <c r="D21" s="10"/>
      <c r="E21" s="11"/>
      <c r="F21" s="20"/>
      <c r="J21" s="5"/>
      <c r="K21" s="5"/>
      <c r="L21" s="5"/>
      <c r="M21" s="5"/>
      <c r="N21" s="5"/>
      <c r="O21" s="5"/>
    </row>
    <row r="22" spans="1:15" x14ac:dyDescent="0.25">
      <c r="A22" s="6"/>
      <c r="B22" s="8"/>
      <c r="C22" s="9"/>
      <c r="D22" s="10"/>
      <c r="E22" s="11"/>
      <c r="F22" s="10"/>
      <c r="J22" s="5"/>
      <c r="K22" s="5"/>
      <c r="L22" s="5"/>
      <c r="M22" s="5"/>
      <c r="N22" s="5"/>
      <c r="O22" s="5"/>
    </row>
    <row r="23" spans="1:15" x14ac:dyDescent="0.25">
      <c r="A23" s="6"/>
      <c r="B23" s="10"/>
      <c r="C23" s="11"/>
      <c r="D23" s="12" t="s">
        <v>161</v>
      </c>
      <c r="E23" s="11"/>
      <c r="F23" s="20"/>
      <c r="J23" s="5"/>
      <c r="K23" s="5"/>
      <c r="L23" s="5"/>
      <c r="M23" s="5"/>
      <c r="N23" s="5"/>
      <c r="O23" s="5"/>
    </row>
    <row r="24" spans="1:15" x14ac:dyDescent="0.25">
      <c r="A24" s="6"/>
      <c r="B24" s="10"/>
      <c r="C24" s="11"/>
      <c r="D24" s="10"/>
      <c r="E24" s="17"/>
      <c r="F24" s="7"/>
      <c r="J24" s="5"/>
      <c r="K24" s="5"/>
      <c r="L24" s="5"/>
      <c r="M24" s="5"/>
      <c r="N24" s="5"/>
      <c r="O24" s="5"/>
    </row>
    <row r="25" spans="1:15" x14ac:dyDescent="0.25">
      <c r="A25" s="6">
        <v>6</v>
      </c>
      <c r="B25" s="13"/>
      <c r="C25" s="21"/>
      <c r="D25" s="18"/>
      <c r="E25" s="11"/>
      <c r="F25" s="7"/>
      <c r="J25" s="5"/>
      <c r="K25" s="5"/>
      <c r="L25" s="5"/>
      <c r="M25" s="5"/>
      <c r="N25" s="5"/>
      <c r="O25" s="5"/>
    </row>
    <row r="26" spans="1:15" x14ac:dyDescent="0.25">
      <c r="A26" s="6"/>
      <c r="B26" s="24" t="s">
        <v>50</v>
      </c>
      <c r="C26" s="7"/>
      <c r="D26" s="10"/>
      <c r="E26" s="17"/>
      <c r="F26" s="7"/>
      <c r="J26" s="5"/>
      <c r="K26" s="5"/>
      <c r="L26" s="5"/>
      <c r="M26" s="5"/>
      <c r="N26" s="5"/>
      <c r="O26" s="5"/>
    </row>
    <row r="27" spans="1:15" x14ac:dyDescent="0.25">
      <c r="A27" s="6"/>
      <c r="B27" s="7"/>
      <c r="C27" s="7"/>
      <c r="D27" s="10"/>
      <c r="E27" s="17"/>
      <c r="F27" s="7"/>
      <c r="J27" s="5"/>
      <c r="K27" s="5"/>
      <c r="L27" s="5"/>
      <c r="M27" s="5"/>
      <c r="N27" s="5"/>
      <c r="O27" s="5"/>
    </row>
    <row r="28" spans="1:15" x14ac:dyDescent="0.25">
      <c r="A28" s="6"/>
      <c r="B28" s="7"/>
      <c r="C28" s="7"/>
      <c r="D28" s="10"/>
      <c r="E28" s="22"/>
      <c r="F28" s="7"/>
      <c r="J28" s="5"/>
      <c r="K28" s="5"/>
      <c r="L28" s="5"/>
      <c r="M28" s="5"/>
      <c r="N28" s="5"/>
      <c r="O28" s="5"/>
    </row>
    <row r="29" spans="1:15" x14ac:dyDescent="0.25">
      <c r="A29" s="6">
        <v>7</v>
      </c>
      <c r="B29" s="24" t="s">
        <v>47</v>
      </c>
      <c r="C29" s="7"/>
      <c r="D29" s="11"/>
      <c r="E29" s="10" t="s">
        <v>164</v>
      </c>
      <c r="F29" s="7"/>
      <c r="J29" s="5"/>
      <c r="K29" s="5"/>
      <c r="L29" s="5"/>
      <c r="M29" s="5"/>
      <c r="N29" s="5"/>
      <c r="O29" s="5"/>
    </row>
    <row r="30" spans="1:15" x14ac:dyDescent="0.25">
      <c r="A30" s="6"/>
      <c r="B30" s="8"/>
      <c r="C30" s="9"/>
      <c r="D30" s="11"/>
      <c r="E30" s="20"/>
      <c r="F30" s="7"/>
      <c r="J30" s="5"/>
      <c r="K30" s="5"/>
      <c r="L30" s="5"/>
      <c r="M30" s="5"/>
      <c r="N30" s="5"/>
      <c r="O30" s="5"/>
    </row>
    <row r="31" spans="1:15" x14ac:dyDescent="0.25">
      <c r="A31" s="6"/>
      <c r="B31" s="10"/>
      <c r="C31" s="11"/>
      <c r="D31" s="22"/>
      <c r="E31" s="20"/>
      <c r="F31" s="7"/>
      <c r="J31" s="5"/>
      <c r="K31" s="5"/>
      <c r="L31" s="5"/>
      <c r="M31" s="5"/>
      <c r="N31" s="5"/>
      <c r="O31" s="5"/>
    </row>
    <row r="32" spans="1:15" x14ac:dyDescent="0.25">
      <c r="A32" s="6"/>
      <c r="B32" s="10"/>
      <c r="C32" s="11"/>
      <c r="D32" s="10" t="s">
        <v>162</v>
      </c>
      <c r="E32" s="7"/>
      <c r="F32" s="7"/>
      <c r="J32" s="5"/>
      <c r="K32" s="5"/>
      <c r="L32" s="5"/>
      <c r="M32" s="5"/>
      <c r="N32" s="5"/>
      <c r="O32" s="5"/>
    </row>
    <row r="33" spans="1:15" x14ac:dyDescent="0.25">
      <c r="A33" s="6">
        <v>8</v>
      </c>
      <c r="B33" s="13"/>
      <c r="C33" s="14"/>
      <c r="D33" s="7"/>
      <c r="E33" s="7"/>
      <c r="F33" s="7"/>
      <c r="J33" s="5"/>
      <c r="K33" s="5"/>
      <c r="L33" s="5"/>
      <c r="M33" s="5"/>
      <c r="N33" s="5"/>
      <c r="O33" s="5"/>
    </row>
    <row r="34" spans="1:15" x14ac:dyDescent="0.25">
      <c r="A34" s="6"/>
      <c r="B34" s="24" t="s">
        <v>45</v>
      </c>
      <c r="C34" s="7"/>
      <c r="D34" s="7"/>
      <c r="E34" s="7"/>
      <c r="F34" s="7"/>
      <c r="J34" s="5"/>
      <c r="K34" s="5"/>
      <c r="L34" s="5"/>
      <c r="M34" s="5"/>
      <c r="N34" s="5"/>
      <c r="O34" s="5"/>
    </row>
    <row r="35" spans="1:15" x14ac:dyDescent="0.25">
      <c r="A35" s="7"/>
      <c r="B35" s="7"/>
      <c r="C35" s="7"/>
      <c r="D35" s="7"/>
      <c r="E35" s="7"/>
      <c r="F35" s="7"/>
    </row>
    <row r="37" spans="1:15" ht="18.75" x14ac:dyDescent="0.3">
      <c r="B37" s="23" t="s">
        <v>166</v>
      </c>
    </row>
  </sheetData>
  <mergeCells count="1">
    <mergeCell ref="A1:J1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11" workbookViewId="0">
      <selection activeCell="C3" sqref="C3"/>
    </sheetView>
  </sheetViews>
  <sheetFormatPr defaultRowHeight="15" x14ac:dyDescent="0.25"/>
  <cols>
    <col min="2" max="2" width="9.140625" hidden="1" customWidth="1"/>
    <col min="7" max="7" width="13" customWidth="1"/>
    <col min="8" max="8" width="14.140625" customWidth="1"/>
    <col min="10" max="10" width="6.5703125" customWidth="1"/>
  </cols>
  <sheetData>
    <row r="1" spans="1:18" ht="15.75" x14ac:dyDescent="0.25">
      <c r="A1" s="314" t="s">
        <v>101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8" ht="15.75" x14ac:dyDescent="0.25">
      <c r="A2" s="2" t="s">
        <v>65</v>
      </c>
      <c r="B2" s="2"/>
      <c r="C2" s="2"/>
      <c r="D2" s="3"/>
    </row>
    <row r="3" spans="1:18" x14ac:dyDescent="0.25">
      <c r="C3" s="309" t="s">
        <v>202</v>
      </c>
    </row>
    <row r="4" spans="1:1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8" x14ac:dyDescent="0.25">
      <c r="A5" s="200">
        <v>1</v>
      </c>
      <c r="B5" s="200"/>
      <c r="C5" s="24" t="s">
        <v>53</v>
      </c>
      <c r="D5" s="208"/>
      <c r="E5" s="208"/>
      <c r="F5" s="208"/>
      <c r="G5" s="209"/>
      <c r="H5" s="24"/>
      <c r="I5" s="24"/>
      <c r="J5" s="24"/>
      <c r="K5" s="24"/>
      <c r="L5" s="5"/>
    </row>
    <row r="6" spans="1:18" x14ac:dyDescent="0.25">
      <c r="A6" s="200"/>
      <c r="B6" s="200"/>
      <c r="C6" s="210"/>
      <c r="D6" s="210"/>
      <c r="E6" s="210"/>
      <c r="F6" s="211"/>
      <c r="G6" s="209"/>
      <c r="H6" s="24"/>
      <c r="I6" s="24"/>
      <c r="J6" s="24"/>
      <c r="K6" s="24"/>
      <c r="L6" s="5"/>
    </row>
    <row r="7" spans="1:18" ht="5.25" customHeight="1" x14ac:dyDescent="0.25">
      <c r="A7" s="200"/>
      <c r="B7" s="200"/>
      <c r="C7" s="212"/>
      <c r="D7" s="212"/>
      <c r="E7" s="212"/>
      <c r="F7" s="213"/>
      <c r="G7" s="209"/>
      <c r="H7" s="24"/>
      <c r="I7" s="24"/>
      <c r="J7" s="24"/>
      <c r="K7" s="24"/>
      <c r="L7" s="5"/>
    </row>
    <row r="8" spans="1:18" ht="3.75" customHeight="1" x14ac:dyDescent="0.25">
      <c r="A8" s="200"/>
      <c r="B8" s="200"/>
      <c r="C8" s="212"/>
      <c r="D8" s="212"/>
      <c r="E8" s="212"/>
      <c r="F8" s="212"/>
      <c r="G8" s="214"/>
      <c r="H8" s="24"/>
      <c r="I8" s="24"/>
      <c r="J8" s="24"/>
      <c r="K8" s="24"/>
      <c r="L8" s="5"/>
      <c r="O8" s="24"/>
      <c r="P8" s="24"/>
      <c r="Q8" s="5"/>
      <c r="R8" s="5"/>
    </row>
    <row r="9" spans="1:18" x14ac:dyDescent="0.25">
      <c r="A9" s="200">
        <v>2</v>
      </c>
      <c r="B9" s="200"/>
      <c r="C9" s="208"/>
      <c r="D9" s="208" t="s">
        <v>1</v>
      </c>
      <c r="E9" s="208"/>
      <c r="F9" s="215"/>
      <c r="G9" s="213"/>
      <c r="H9" s="24" t="s">
        <v>172</v>
      </c>
      <c r="I9" s="24"/>
      <c r="J9" s="24"/>
      <c r="K9" s="24"/>
      <c r="L9" s="5"/>
      <c r="O9" s="24"/>
      <c r="P9" s="24"/>
      <c r="Q9" s="5"/>
      <c r="R9" s="5"/>
    </row>
    <row r="10" spans="1:18" ht="4.5" customHeight="1" x14ac:dyDescent="0.25">
      <c r="A10" s="200"/>
      <c r="B10" s="200"/>
      <c r="C10" s="209"/>
      <c r="D10" s="209"/>
      <c r="E10" s="209"/>
      <c r="F10" s="209"/>
      <c r="G10" s="213"/>
      <c r="H10" s="24"/>
      <c r="I10" s="24"/>
      <c r="J10" s="24"/>
      <c r="K10" s="24"/>
      <c r="L10" s="5"/>
      <c r="O10" s="24"/>
      <c r="P10" s="24"/>
      <c r="Q10" s="5"/>
      <c r="R10" s="5"/>
    </row>
    <row r="11" spans="1:18" x14ac:dyDescent="0.25">
      <c r="A11" s="200">
        <v>3</v>
      </c>
      <c r="B11" s="200"/>
      <c r="C11" s="24" t="s">
        <v>55</v>
      </c>
      <c r="D11" s="209"/>
      <c r="E11" s="209"/>
      <c r="F11" s="209"/>
      <c r="G11" s="213"/>
      <c r="H11" s="189"/>
      <c r="I11" s="24"/>
      <c r="J11" s="24"/>
      <c r="K11" s="24"/>
      <c r="L11" s="5"/>
      <c r="O11" s="24"/>
      <c r="P11" s="24"/>
      <c r="Q11" s="5"/>
      <c r="R11" s="5"/>
    </row>
    <row r="12" spans="1:18" x14ac:dyDescent="0.25">
      <c r="A12" s="200"/>
      <c r="B12" s="200"/>
      <c r="C12" s="210"/>
      <c r="D12" s="210"/>
      <c r="E12" s="210"/>
      <c r="F12" s="211"/>
      <c r="G12" s="213" t="s">
        <v>167</v>
      </c>
      <c r="H12" s="191"/>
      <c r="I12" s="24"/>
      <c r="J12" s="24"/>
      <c r="K12" s="24"/>
      <c r="L12" s="5"/>
      <c r="O12" s="24"/>
      <c r="P12" s="24"/>
      <c r="Q12" s="5"/>
      <c r="R12" s="5"/>
    </row>
    <row r="13" spans="1:18" ht="6" customHeight="1" x14ac:dyDescent="0.25">
      <c r="A13" s="200"/>
      <c r="B13" s="200"/>
      <c r="C13" s="212"/>
      <c r="D13" s="212"/>
      <c r="E13" s="212"/>
      <c r="F13" s="213"/>
      <c r="G13" s="213"/>
      <c r="H13" s="191"/>
      <c r="I13" s="24"/>
      <c r="J13" s="24"/>
      <c r="K13" s="24"/>
      <c r="L13" s="5"/>
      <c r="O13" s="24"/>
      <c r="P13" s="24"/>
      <c r="Q13" s="5"/>
      <c r="R13" s="5"/>
    </row>
    <row r="14" spans="1:18" ht="4.5" customHeight="1" x14ac:dyDescent="0.25">
      <c r="A14" s="200"/>
      <c r="B14" s="200"/>
      <c r="C14" s="212"/>
      <c r="D14" s="212"/>
      <c r="E14" s="212"/>
      <c r="F14" s="212"/>
      <c r="G14" s="216"/>
      <c r="H14" s="191"/>
      <c r="I14" s="24"/>
      <c r="J14" s="24"/>
      <c r="K14" s="24"/>
      <c r="L14" s="5"/>
      <c r="O14" s="24"/>
      <c r="P14" s="24"/>
      <c r="Q14" s="5"/>
      <c r="R14" s="5"/>
    </row>
    <row r="15" spans="1:18" x14ac:dyDescent="0.25">
      <c r="A15" s="200">
        <v>4</v>
      </c>
      <c r="B15" s="200"/>
      <c r="C15" s="208"/>
      <c r="D15" s="208"/>
      <c r="E15" s="208"/>
      <c r="F15" s="215"/>
      <c r="G15" s="209"/>
      <c r="H15" s="191"/>
      <c r="I15" s="24"/>
      <c r="J15" s="24"/>
      <c r="K15" s="24"/>
      <c r="L15" s="5"/>
      <c r="O15" s="24"/>
      <c r="P15" s="24"/>
      <c r="Q15" s="5"/>
      <c r="R15" s="5"/>
    </row>
    <row r="16" spans="1:18" x14ac:dyDescent="0.25">
      <c r="A16" s="200"/>
      <c r="B16" s="200"/>
      <c r="C16" s="24" t="s">
        <v>61</v>
      </c>
      <c r="D16" s="209"/>
      <c r="E16" s="209"/>
      <c r="F16" s="209"/>
      <c r="G16" s="209"/>
      <c r="H16" s="191"/>
      <c r="I16" s="24" t="s">
        <v>176</v>
      </c>
      <c r="J16" s="24"/>
      <c r="K16" s="24"/>
      <c r="L16" s="5"/>
      <c r="O16" s="24"/>
      <c r="P16" s="24"/>
      <c r="Q16" s="5"/>
      <c r="R16" s="5"/>
    </row>
    <row r="17" spans="1:18" ht="5.25" customHeight="1" x14ac:dyDescent="0.25">
      <c r="A17" s="200"/>
      <c r="B17" s="200"/>
      <c r="C17" s="209"/>
      <c r="D17" s="209"/>
      <c r="E17" s="209"/>
      <c r="F17" s="209"/>
      <c r="G17" s="209"/>
      <c r="H17" s="191"/>
      <c r="I17" s="195"/>
      <c r="J17" s="24"/>
      <c r="K17" s="24"/>
      <c r="L17" s="5"/>
      <c r="O17" s="24"/>
      <c r="P17" s="24"/>
      <c r="Q17" s="5"/>
      <c r="R17" s="5"/>
    </row>
    <row r="18" spans="1:18" x14ac:dyDescent="0.25">
      <c r="A18" s="200">
        <v>5</v>
      </c>
      <c r="B18" s="200"/>
      <c r="C18" s="24" t="s">
        <v>59</v>
      </c>
      <c r="D18" s="209"/>
      <c r="E18" s="209"/>
      <c r="F18" s="209"/>
      <c r="G18" s="209"/>
      <c r="H18" s="191"/>
      <c r="I18" s="188"/>
      <c r="J18" s="189"/>
      <c r="K18" s="24"/>
      <c r="L18" s="5"/>
      <c r="O18" s="24"/>
      <c r="P18" s="24"/>
      <c r="Q18" s="5"/>
      <c r="R18" s="5"/>
    </row>
    <row r="19" spans="1:18" x14ac:dyDescent="0.25">
      <c r="A19" s="200"/>
      <c r="B19" s="200"/>
      <c r="C19" s="210"/>
      <c r="D19" s="210"/>
      <c r="E19" s="210"/>
      <c r="F19" s="211"/>
      <c r="G19" s="209" t="s">
        <v>168</v>
      </c>
      <c r="H19" s="191"/>
      <c r="I19" s="190"/>
      <c r="J19" s="191"/>
      <c r="K19" s="24"/>
      <c r="L19" s="5"/>
      <c r="O19" s="24"/>
      <c r="P19" s="24"/>
      <c r="Q19" s="5"/>
      <c r="R19" s="5"/>
    </row>
    <row r="20" spans="1:18" ht="3.75" customHeight="1" x14ac:dyDescent="0.25">
      <c r="A20" s="200"/>
      <c r="B20" s="200"/>
      <c r="C20" s="212"/>
      <c r="D20" s="212"/>
      <c r="E20" s="212"/>
      <c r="F20" s="213"/>
      <c r="G20" s="209"/>
      <c r="H20" s="191"/>
      <c r="I20" s="190"/>
      <c r="J20" s="191"/>
      <c r="K20" s="24"/>
      <c r="L20" s="5"/>
      <c r="O20" s="24"/>
      <c r="P20" s="24"/>
      <c r="Q20" s="5"/>
      <c r="R20" s="5"/>
    </row>
    <row r="21" spans="1:18" ht="4.5" customHeight="1" x14ac:dyDescent="0.25">
      <c r="A21" s="200"/>
      <c r="B21" s="200"/>
      <c r="C21" s="212"/>
      <c r="D21" s="212"/>
      <c r="E21" s="212"/>
      <c r="F21" s="212"/>
      <c r="G21" s="214"/>
      <c r="H21" s="191"/>
      <c r="I21" s="190"/>
      <c r="J21" s="191"/>
      <c r="K21" s="24"/>
      <c r="L21" s="5"/>
      <c r="N21" s="24"/>
      <c r="O21" s="24"/>
      <c r="P21" s="24"/>
      <c r="Q21" s="5"/>
      <c r="R21" s="5"/>
    </row>
    <row r="22" spans="1:18" x14ac:dyDescent="0.25">
      <c r="A22" s="200">
        <v>6</v>
      </c>
      <c r="B22" s="200"/>
      <c r="C22" s="217"/>
      <c r="D22" s="208"/>
      <c r="E22" s="208"/>
      <c r="F22" s="215"/>
      <c r="G22" s="213"/>
      <c r="H22" s="191"/>
      <c r="I22" s="190"/>
      <c r="J22" s="191"/>
      <c r="K22" s="24"/>
      <c r="L22" s="5"/>
      <c r="N22" s="5"/>
      <c r="O22" s="5"/>
      <c r="P22" s="5"/>
      <c r="Q22" s="5"/>
      <c r="R22" s="5"/>
    </row>
    <row r="23" spans="1:18" x14ac:dyDescent="0.25">
      <c r="A23" s="200"/>
      <c r="B23" s="200"/>
      <c r="C23" s="24" t="s">
        <v>54</v>
      </c>
      <c r="D23" s="209"/>
      <c r="E23" s="209"/>
      <c r="F23" s="209"/>
      <c r="G23" s="213"/>
      <c r="H23" s="191"/>
      <c r="I23" s="190"/>
      <c r="J23" s="191"/>
      <c r="K23" s="24"/>
      <c r="L23" s="5"/>
      <c r="N23" s="5"/>
      <c r="O23" s="5"/>
      <c r="P23" s="5"/>
      <c r="Q23" s="5"/>
      <c r="R23" s="5"/>
    </row>
    <row r="24" spans="1:18" ht="5.25" customHeight="1" x14ac:dyDescent="0.25">
      <c r="A24" s="200"/>
      <c r="B24" s="200"/>
      <c r="C24" s="209"/>
      <c r="D24" s="209"/>
      <c r="E24" s="209"/>
      <c r="F24" s="209"/>
      <c r="G24" s="213"/>
      <c r="H24" s="193"/>
      <c r="I24" s="190"/>
      <c r="J24" s="191"/>
      <c r="K24" s="24"/>
      <c r="L24" s="5"/>
      <c r="N24" s="5"/>
      <c r="O24" s="5"/>
      <c r="P24" s="5"/>
      <c r="Q24" s="5"/>
      <c r="R24" s="5"/>
    </row>
    <row r="25" spans="1:18" x14ac:dyDescent="0.25">
      <c r="A25" s="200">
        <v>7</v>
      </c>
      <c r="B25" s="200"/>
      <c r="C25" s="209"/>
      <c r="D25" s="209" t="s">
        <v>1</v>
      </c>
      <c r="E25" s="209"/>
      <c r="F25" s="209"/>
      <c r="G25" s="213"/>
      <c r="H25" s="24" t="s">
        <v>173</v>
      </c>
      <c r="I25" s="190"/>
      <c r="J25" s="191"/>
      <c r="K25" s="24"/>
      <c r="L25" s="5"/>
      <c r="N25" s="5"/>
      <c r="O25" s="5"/>
      <c r="P25" s="5"/>
      <c r="Q25" s="5"/>
      <c r="R25" s="5"/>
    </row>
    <row r="26" spans="1:18" x14ac:dyDescent="0.25">
      <c r="A26" s="200"/>
      <c r="B26" s="200"/>
      <c r="C26" s="210"/>
      <c r="D26" s="210"/>
      <c r="E26" s="210"/>
      <c r="F26" s="211"/>
      <c r="G26" s="213"/>
      <c r="H26" s="24"/>
      <c r="I26" s="190"/>
      <c r="J26" s="191"/>
      <c r="K26" s="24"/>
      <c r="L26" s="5"/>
      <c r="N26" s="5"/>
      <c r="O26" s="5"/>
      <c r="P26" s="5"/>
      <c r="Q26" s="5"/>
      <c r="R26" s="5"/>
    </row>
    <row r="27" spans="1:18" ht="3.75" customHeight="1" x14ac:dyDescent="0.25">
      <c r="A27" s="200"/>
      <c r="B27" s="200"/>
      <c r="C27" s="212"/>
      <c r="D27" s="212"/>
      <c r="E27" s="212"/>
      <c r="F27" s="213"/>
      <c r="G27" s="213"/>
      <c r="H27" s="24"/>
      <c r="I27" s="190"/>
      <c r="J27" s="191"/>
      <c r="K27" s="24"/>
      <c r="L27" s="5"/>
      <c r="N27" s="5"/>
      <c r="O27" s="5"/>
      <c r="P27" s="5"/>
      <c r="Q27" s="5"/>
      <c r="R27" s="5"/>
    </row>
    <row r="28" spans="1:18" ht="4.5" customHeight="1" x14ac:dyDescent="0.25">
      <c r="A28" s="200"/>
      <c r="B28" s="200"/>
      <c r="C28" s="212"/>
      <c r="D28" s="212"/>
      <c r="E28" s="212"/>
      <c r="F28" s="212"/>
      <c r="G28" s="216"/>
      <c r="H28" s="24"/>
      <c r="I28" s="190"/>
      <c r="J28" s="191"/>
      <c r="K28" s="24"/>
      <c r="L28" s="5"/>
      <c r="N28" s="5"/>
      <c r="O28" s="5"/>
      <c r="P28" s="5"/>
      <c r="Q28" s="5"/>
      <c r="R28" s="5"/>
    </row>
    <row r="29" spans="1:18" x14ac:dyDescent="0.25">
      <c r="A29" s="200">
        <v>8</v>
      </c>
      <c r="B29" s="200"/>
      <c r="C29" s="218"/>
      <c r="D29" s="208"/>
      <c r="E29" s="208"/>
      <c r="F29" s="215"/>
      <c r="G29" s="209"/>
      <c r="H29" s="24"/>
      <c r="I29" s="190"/>
      <c r="J29" s="191"/>
      <c r="K29" s="24"/>
      <c r="L29" s="5"/>
      <c r="N29" s="5"/>
      <c r="O29" s="5"/>
      <c r="P29" s="5"/>
      <c r="Q29" s="5"/>
      <c r="R29" s="5"/>
    </row>
    <row r="30" spans="1:18" x14ac:dyDescent="0.25">
      <c r="A30" s="200"/>
      <c r="B30" s="200"/>
      <c r="C30" s="24" t="s">
        <v>62</v>
      </c>
      <c r="D30" s="209"/>
      <c r="E30" s="209"/>
      <c r="F30" s="209"/>
      <c r="G30" s="209"/>
      <c r="H30" s="24"/>
      <c r="I30" s="190"/>
      <c r="J30" s="191"/>
      <c r="K30" s="24" t="s">
        <v>178</v>
      </c>
      <c r="L30" s="5"/>
      <c r="N30" s="5"/>
      <c r="O30" s="5"/>
      <c r="P30" s="5"/>
      <c r="Q30" s="5"/>
      <c r="R30" s="5"/>
    </row>
    <row r="31" spans="1:18" ht="6" customHeight="1" x14ac:dyDescent="0.25">
      <c r="A31" s="200"/>
      <c r="B31" s="200"/>
      <c r="C31" s="209"/>
      <c r="D31" s="209"/>
      <c r="E31" s="209"/>
      <c r="F31" s="209"/>
      <c r="G31" s="209"/>
      <c r="H31" s="24"/>
      <c r="I31" s="190"/>
      <c r="J31" s="191"/>
      <c r="K31" s="198"/>
      <c r="L31" s="5"/>
      <c r="N31" s="5"/>
      <c r="O31" s="5"/>
      <c r="P31" s="5"/>
      <c r="Q31" s="5"/>
      <c r="R31" s="5"/>
    </row>
    <row r="32" spans="1:18" x14ac:dyDescent="0.25">
      <c r="A32" s="200">
        <v>9</v>
      </c>
      <c r="B32" s="200"/>
      <c r="C32" s="24" t="s">
        <v>56</v>
      </c>
      <c r="D32" s="209"/>
      <c r="E32" s="209"/>
      <c r="F32" s="209"/>
      <c r="G32" s="209"/>
      <c r="H32" s="24"/>
      <c r="I32" s="190"/>
      <c r="J32" s="191"/>
      <c r="K32" s="24"/>
      <c r="L32" s="5"/>
      <c r="N32" s="5"/>
      <c r="O32" s="5"/>
      <c r="P32" s="5"/>
      <c r="Q32" s="5"/>
      <c r="R32" s="5"/>
    </row>
    <row r="33" spans="1:18" x14ac:dyDescent="0.25">
      <c r="A33" s="200"/>
      <c r="B33" s="200"/>
      <c r="C33" s="210"/>
      <c r="D33" s="210"/>
      <c r="E33" s="210"/>
      <c r="F33" s="211"/>
      <c r="G33" s="209" t="s">
        <v>169</v>
      </c>
      <c r="H33" s="24"/>
      <c r="I33" s="190"/>
      <c r="J33" s="191"/>
      <c r="K33" s="24"/>
      <c r="L33" s="5"/>
      <c r="N33" s="5"/>
      <c r="O33" s="5"/>
      <c r="P33" s="5"/>
      <c r="Q33" s="5"/>
      <c r="R33" s="5"/>
    </row>
    <row r="34" spans="1:18" ht="5.25" customHeight="1" x14ac:dyDescent="0.25">
      <c r="A34" s="200"/>
      <c r="B34" s="200"/>
      <c r="C34" s="212"/>
      <c r="D34" s="212"/>
      <c r="E34" s="212"/>
      <c r="F34" s="213"/>
      <c r="G34" s="209"/>
      <c r="H34" s="24"/>
      <c r="I34" s="190"/>
      <c r="J34" s="191"/>
      <c r="K34" s="24"/>
      <c r="L34" s="5"/>
      <c r="N34" s="5"/>
      <c r="O34" s="5"/>
      <c r="P34" s="5"/>
      <c r="Q34" s="5"/>
      <c r="R34" s="5"/>
    </row>
    <row r="35" spans="1:18" ht="4.5" customHeight="1" x14ac:dyDescent="0.25">
      <c r="A35" s="200"/>
      <c r="B35" s="200"/>
      <c r="C35" s="212"/>
      <c r="D35" s="212"/>
      <c r="E35" s="212"/>
      <c r="F35" s="212"/>
      <c r="G35" s="214"/>
      <c r="H35" s="24"/>
      <c r="I35" s="190"/>
      <c r="J35" s="191"/>
      <c r="K35" s="24"/>
      <c r="L35" s="5"/>
      <c r="N35" s="5"/>
      <c r="O35" s="5"/>
      <c r="P35" s="5"/>
      <c r="Q35" s="5"/>
      <c r="R35" s="5"/>
    </row>
    <row r="36" spans="1:18" x14ac:dyDescent="0.25">
      <c r="A36" s="200">
        <v>10</v>
      </c>
      <c r="B36" s="200"/>
      <c r="C36" s="208"/>
      <c r="D36" s="208"/>
      <c r="E36" s="208"/>
      <c r="F36" s="215"/>
      <c r="G36" s="213"/>
      <c r="H36" s="24"/>
      <c r="I36" s="190"/>
      <c r="J36" s="191"/>
      <c r="K36" s="24"/>
      <c r="L36" s="5"/>
    </row>
    <row r="37" spans="1:18" x14ac:dyDescent="0.25">
      <c r="A37" s="200"/>
      <c r="B37" s="200"/>
      <c r="C37" s="24" t="s">
        <v>64</v>
      </c>
      <c r="D37" s="209"/>
      <c r="E37" s="209"/>
      <c r="F37" s="209"/>
      <c r="G37" s="213"/>
      <c r="H37" s="24" t="s">
        <v>174</v>
      </c>
      <c r="I37" s="190"/>
      <c r="J37" s="191"/>
      <c r="K37" s="24"/>
      <c r="L37" s="5"/>
    </row>
    <row r="38" spans="1:18" ht="5.25" customHeight="1" x14ac:dyDescent="0.25">
      <c r="A38" s="200"/>
      <c r="B38" s="200"/>
      <c r="C38" s="209"/>
      <c r="D38" s="209"/>
      <c r="E38" s="209"/>
      <c r="F38" s="209"/>
      <c r="G38" s="213"/>
      <c r="H38" s="24"/>
      <c r="I38" s="190"/>
      <c r="J38" s="191"/>
      <c r="K38" s="24"/>
      <c r="L38" s="5"/>
    </row>
    <row r="39" spans="1:18" x14ac:dyDescent="0.25">
      <c r="A39" s="200">
        <v>11</v>
      </c>
      <c r="B39" s="200"/>
      <c r="C39" s="24" t="s">
        <v>60</v>
      </c>
      <c r="D39" s="209"/>
      <c r="E39" s="209"/>
      <c r="F39" s="209"/>
      <c r="G39" s="213"/>
      <c r="H39" s="189"/>
      <c r="I39" s="190"/>
      <c r="J39" s="191"/>
      <c r="K39" s="24"/>
      <c r="L39" s="5"/>
    </row>
    <row r="40" spans="1:18" x14ac:dyDescent="0.25">
      <c r="A40" s="200"/>
      <c r="B40" s="200"/>
      <c r="C40" s="210"/>
      <c r="D40" s="210"/>
      <c r="E40" s="210"/>
      <c r="F40" s="211"/>
      <c r="G40" s="213"/>
      <c r="H40" s="191"/>
      <c r="I40" s="190"/>
      <c r="J40" s="191"/>
      <c r="K40" s="24"/>
      <c r="L40" s="5"/>
    </row>
    <row r="41" spans="1:18" ht="3.75" customHeight="1" x14ac:dyDescent="0.25">
      <c r="A41" s="200"/>
      <c r="B41" s="200"/>
      <c r="C41" s="212"/>
      <c r="D41" s="212"/>
      <c r="E41" s="212"/>
      <c r="F41" s="213"/>
      <c r="G41" s="213"/>
      <c r="H41" s="191"/>
      <c r="I41" s="190"/>
      <c r="J41" s="191"/>
      <c r="K41" s="24"/>
      <c r="L41" s="5"/>
    </row>
    <row r="42" spans="1:18" ht="3.75" customHeight="1" x14ac:dyDescent="0.25">
      <c r="A42" s="200"/>
      <c r="B42" s="200"/>
      <c r="C42" s="212"/>
      <c r="D42" s="212"/>
      <c r="E42" s="212"/>
      <c r="F42" s="212"/>
      <c r="G42" s="216"/>
      <c r="H42" s="191"/>
      <c r="I42" s="190"/>
      <c r="J42" s="191"/>
      <c r="K42" s="24"/>
      <c r="L42" s="5"/>
    </row>
    <row r="43" spans="1:18" x14ac:dyDescent="0.25">
      <c r="A43" s="200">
        <v>12</v>
      </c>
      <c r="B43" s="200"/>
      <c r="C43" s="218"/>
      <c r="D43" s="208"/>
      <c r="E43" s="208"/>
      <c r="F43" s="215"/>
      <c r="G43" s="209" t="s">
        <v>170</v>
      </c>
      <c r="H43" s="191"/>
      <c r="I43" s="190"/>
      <c r="J43" s="191"/>
      <c r="K43" s="24"/>
      <c r="L43" s="5"/>
    </row>
    <row r="44" spans="1:18" x14ac:dyDescent="0.25">
      <c r="A44" s="200"/>
      <c r="B44" s="200"/>
      <c r="C44" s="24" t="s">
        <v>57</v>
      </c>
      <c r="D44" s="209"/>
      <c r="E44" s="209"/>
      <c r="F44" s="209"/>
      <c r="G44" s="209"/>
      <c r="H44" s="191"/>
      <c r="I44" s="190"/>
      <c r="J44" s="191"/>
      <c r="K44" s="24"/>
      <c r="L44" s="5"/>
    </row>
    <row r="45" spans="1:18" ht="5.25" customHeight="1" x14ac:dyDescent="0.25">
      <c r="A45" s="200"/>
      <c r="B45" s="200"/>
      <c r="C45" s="209"/>
      <c r="D45" s="209"/>
      <c r="E45" s="209"/>
      <c r="F45" s="209"/>
      <c r="G45" s="209"/>
      <c r="H45" s="191"/>
      <c r="I45" s="198"/>
      <c r="J45" s="193"/>
      <c r="K45" s="24"/>
      <c r="L45" s="5"/>
    </row>
    <row r="46" spans="1:18" x14ac:dyDescent="0.25">
      <c r="A46" s="200">
        <v>13</v>
      </c>
      <c r="B46" s="200"/>
      <c r="C46" s="24" t="s">
        <v>52</v>
      </c>
      <c r="D46" s="209"/>
      <c r="E46" s="209"/>
      <c r="F46" s="209"/>
      <c r="G46" s="209"/>
      <c r="H46" s="191"/>
      <c r="I46" s="24" t="s">
        <v>177</v>
      </c>
      <c r="J46" s="24"/>
      <c r="K46" s="24"/>
      <c r="L46" s="5"/>
    </row>
    <row r="47" spans="1:18" x14ac:dyDescent="0.25">
      <c r="A47" s="200"/>
      <c r="B47" s="200"/>
      <c r="C47" s="210"/>
      <c r="D47" s="210"/>
      <c r="E47" s="210"/>
      <c r="F47" s="211"/>
      <c r="G47" s="209" t="s">
        <v>171</v>
      </c>
      <c r="H47" s="191"/>
      <c r="I47" s="24"/>
      <c r="J47" s="24"/>
      <c r="K47" s="24"/>
      <c r="L47" s="5"/>
    </row>
    <row r="48" spans="1:18" ht="5.25" customHeight="1" x14ac:dyDescent="0.25">
      <c r="A48" s="200"/>
      <c r="B48" s="200"/>
      <c r="C48" s="212"/>
      <c r="D48" s="212"/>
      <c r="E48" s="212"/>
      <c r="F48" s="213"/>
      <c r="G48" s="209"/>
      <c r="H48" s="191"/>
      <c r="I48" s="24"/>
      <c r="J48" s="24"/>
      <c r="K48" s="24"/>
      <c r="L48" s="5"/>
    </row>
    <row r="49" spans="1:12" ht="3.75" customHeight="1" x14ac:dyDescent="0.25">
      <c r="A49" s="200"/>
      <c r="B49" s="200"/>
      <c r="C49" s="212"/>
      <c r="D49" s="212"/>
      <c r="E49" s="212"/>
      <c r="F49" s="212"/>
      <c r="G49" s="214"/>
      <c r="H49" s="191"/>
      <c r="I49" s="24"/>
      <c r="J49" s="24"/>
      <c r="K49" s="24"/>
      <c r="L49" s="5"/>
    </row>
    <row r="50" spans="1:12" x14ac:dyDescent="0.25">
      <c r="A50" s="200">
        <v>14</v>
      </c>
      <c r="B50" s="200"/>
      <c r="C50" s="208"/>
      <c r="D50" s="208"/>
      <c r="E50" s="208"/>
      <c r="F50" s="215"/>
      <c r="G50" s="213"/>
      <c r="H50" s="191"/>
      <c r="I50" s="24"/>
      <c r="J50" s="24"/>
      <c r="K50" s="24"/>
      <c r="L50" s="5"/>
    </row>
    <row r="51" spans="1:12" x14ac:dyDescent="0.25">
      <c r="A51" s="200"/>
      <c r="B51" s="200"/>
      <c r="C51" s="24" t="s">
        <v>58</v>
      </c>
      <c r="D51" s="209"/>
      <c r="E51" s="209"/>
      <c r="F51" s="209"/>
      <c r="G51" s="213"/>
      <c r="H51" s="191"/>
      <c r="I51" s="24"/>
      <c r="J51" s="24"/>
      <c r="K51" s="24"/>
      <c r="L51" s="5"/>
    </row>
    <row r="52" spans="1:12" ht="6" customHeight="1" x14ac:dyDescent="0.25">
      <c r="A52" s="200"/>
      <c r="B52" s="200"/>
      <c r="C52" s="209"/>
      <c r="D52" s="209"/>
      <c r="E52" s="209"/>
      <c r="F52" s="209"/>
      <c r="G52" s="213"/>
      <c r="H52" s="193"/>
      <c r="I52" s="24"/>
      <c r="J52" s="24"/>
      <c r="K52" s="24"/>
      <c r="L52" s="5"/>
    </row>
    <row r="53" spans="1:12" x14ac:dyDescent="0.25">
      <c r="A53" s="200">
        <v>15</v>
      </c>
      <c r="B53" s="200"/>
      <c r="C53" s="219"/>
      <c r="D53" s="209" t="s">
        <v>1</v>
      </c>
      <c r="E53" s="209"/>
      <c r="F53" s="209"/>
      <c r="G53" s="213"/>
      <c r="H53" s="24" t="s">
        <v>175</v>
      </c>
      <c r="I53" s="24"/>
      <c r="J53" s="24"/>
      <c r="K53" s="24"/>
      <c r="L53" s="5"/>
    </row>
    <row r="54" spans="1:12" x14ac:dyDescent="0.25">
      <c r="A54" s="200"/>
      <c r="B54" s="200"/>
      <c r="C54" s="210"/>
      <c r="D54" s="210"/>
      <c r="E54" s="210"/>
      <c r="F54" s="211"/>
      <c r="G54" s="213"/>
      <c r="H54" s="24"/>
      <c r="I54" s="24"/>
      <c r="J54" s="24"/>
      <c r="K54" s="24"/>
      <c r="L54" s="5"/>
    </row>
    <row r="55" spans="1:12" ht="5.25" customHeight="1" x14ac:dyDescent="0.25">
      <c r="A55" s="200"/>
      <c r="B55" s="200"/>
      <c r="C55" s="212"/>
      <c r="D55" s="212"/>
      <c r="E55" s="212"/>
      <c r="F55" s="213"/>
      <c r="G55" s="213"/>
      <c r="H55" s="24"/>
      <c r="I55" s="24"/>
      <c r="J55" s="24"/>
      <c r="K55" s="24"/>
      <c r="L55" s="5"/>
    </row>
    <row r="56" spans="1:12" ht="3" customHeight="1" x14ac:dyDescent="0.25">
      <c r="A56" s="200"/>
      <c r="B56" s="200"/>
      <c r="C56" s="212"/>
      <c r="D56" s="212"/>
      <c r="E56" s="212"/>
      <c r="F56" s="212"/>
      <c r="G56" s="216"/>
      <c r="H56" s="24"/>
      <c r="I56" s="24"/>
      <c r="J56" s="24"/>
      <c r="K56" s="24"/>
      <c r="L56" s="5"/>
    </row>
    <row r="57" spans="1:12" x14ac:dyDescent="0.25">
      <c r="A57" s="200">
        <v>16</v>
      </c>
      <c r="B57" s="200"/>
      <c r="C57" s="218"/>
      <c r="D57" s="208"/>
      <c r="E57" s="208"/>
      <c r="F57" s="215"/>
      <c r="G57" s="209"/>
      <c r="H57" s="24"/>
      <c r="I57" s="24"/>
      <c r="J57" s="24"/>
      <c r="K57" s="24"/>
      <c r="L57" s="5"/>
    </row>
    <row r="58" spans="1:12" x14ac:dyDescent="0.25">
      <c r="A58" s="200"/>
      <c r="B58" s="200"/>
      <c r="C58" s="24" t="s">
        <v>63</v>
      </c>
      <c r="D58" s="24"/>
      <c r="E58" s="24"/>
      <c r="F58" s="24"/>
      <c r="G58" s="24"/>
      <c r="H58" s="24"/>
      <c r="I58" s="24"/>
      <c r="J58" s="24"/>
      <c r="K58" s="24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2" x14ac:dyDescent="0.25">
      <c r="A61" s="24"/>
      <c r="B61" s="24"/>
      <c r="C61" s="24" t="s">
        <v>179</v>
      </c>
      <c r="D61" s="24"/>
      <c r="E61" s="24"/>
      <c r="F61" s="24"/>
      <c r="G61" s="24"/>
      <c r="H61" s="24"/>
      <c r="I61" s="24"/>
      <c r="J61" s="24"/>
      <c r="K61" s="24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</sheetData>
  <mergeCells count="1">
    <mergeCell ref="A1:J1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topLeftCell="A16" workbookViewId="0">
      <selection activeCell="AC18" sqref="AC18"/>
    </sheetView>
  </sheetViews>
  <sheetFormatPr defaultRowHeight="15" x14ac:dyDescent="0.25"/>
  <cols>
    <col min="1" max="1" width="2.85546875" customWidth="1"/>
    <col min="2" max="3" width="2.140625" customWidth="1"/>
    <col min="4" max="4" width="28.28515625" customWidth="1"/>
    <col min="5" max="5" width="2.28515625" customWidth="1"/>
    <col min="6" max="6" width="31.5703125" customWidth="1"/>
    <col min="7" max="7" width="2" customWidth="1"/>
    <col min="8" max="8" width="1.7109375" customWidth="1"/>
    <col min="9" max="11" width="1.85546875" customWidth="1"/>
    <col min="12" max="12" width="2.42578125" customWidth="1"/>
    <col min="13" max="14" width="2" customWidth="1"/>
    <col min="15" max="15" width="1.85546875" customWidth="1"/>
    <col min="16" max="16" width="1.7109375" customWidth="1"/>
    <col min="17" max="17" width="1.42578125" customWidth="1"/>
    <col min="18" max="18" width="1.5703125" customWidth="1"/>
    <col min="19" max="19" width="1.85546875" customWidth="1"/>
    <col min="20" max="20" width="1.7109375" customWidth="1"/>
    <col min="21" max="21" width="1.85546875" customWidth="1"/>
    <col min="22" max="23" width="1.7109375" customWidth="1"/>
    <col min="24" max="24" width="2" customWidth="1"/>
  </cols>
  <sheetData>
    <row r="1" spans="1:25" ht="15.75" x14ac:dyDescent="0.25">
      <c r="A1" s="314" t="s">
        <v>101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25" ht="15.75" x14ac:dyDescent="0.25">
      <c r="A2" s="2" t="s">
        <v>66</v>
      </c>
      <c r="B2" s="2"/>
      <c r="C2" s="2"/>
      <c r="D2" s="3"/>
    </row>
    <row r="3" spans="1:25" x14ac:dyDescent="0.25">
      <c r="C3" s="310" t="s">
        <v>202</v>
      </c>
    </row>
    <row r="4" spans="1:25" ht="3" customHeight="1" thickBot="1" x14ac:dyDescent="0.3"/>
    <row r="5" spans="1:25" x14ac:dyDescent="0.25">
      <c r="A5" s="345" t="s">
        <v>73</v>
      </c>
      <c r="B5" s="346"/>
      <c r="C5" s="346"/>
      <c r="D5" s="346" t="s">
        <v>102</v>
      </c>
      <c r="E5" s="346"/>
      <c r="F5" s="346"/>
      <c r="G5" s="339">
        <v>1</v>
      </c>
      <c r="H5" s="340"/>
      <c r="I5" s="341"/>
      <c r="J5" s="339">
        <v>2</v>
      </c>
      <c r="K5" s="340"/>
      <c r="L5" s="341"/>
      <c r="M5" s="339">
        <v>3</v>
      </c>
      <c r="N5" s="340"/>
      <c r="O5" s="341"/>
      <c r="P5" s="339"/>
      <c r="Q5" s="340"/>
      <c r="R5" s="341"/>
      <c r="S5" s="178"/>
      <c r="T5" s="178" t="s">
        <v>75</v>
      </c>
      <c r="U5" s="179"/>
      <c r="V5" s="105"/>
      <c r="W5" s="177" t="s">
        <v>76</v>
      </c>
      <c r="X5" s="107" t="s">
        <v>77</v>
      </c>
      <c r="Y5" s="108" t="s">
        <v>78</v>
      </c>
    </row>
    <row r="6" spans="1:25" x14ac:dyDescent="0.25">
      <c r="A6" s="334">
        <v>1</v>
      </c>
      <c r="B6" s="335"/>
      <c r="C6" s="335"/>
      <c r="D6" s="288" t="s">
        <v>67</v>
      </c>
      <c r="E6" s="110"/>
      <c r="F6" s="111"/>
      <c r="G6" s="342"/>
      <c r="H6" s="343"/>
      <c r="I6" s="344"/>
      <c r="J6" s="112">
        <v>0</v>
      </c>
      <c r="K6" s="113" t="s">
        <v>79</v>
      </c>
      <c r="L6" s="114" t="e">
        <f>L16</f>
        <v>#REF!</v>
      </c>
      <c r="M6" s="112">
        <f>P11</f>
        <v>0</v>
      </c>
      <c r="N6" s="113" t="s">
        <v>79</v>
      </c>
      <c r="O6" s="114">
        <f>R11</f>
        <v>0</v>
      </c>
      <c r="P6" s="112">
        <f>0</f>
        <v>0</v>
      </c>
      <c r="Q6" s="113"/>
      <c r="R6" s="114">
        <f>0</f>
        <v>0</v>
      </c>
      <c r="S6" s="115" t="e">
        <f>IF(J6&gt;L6,2,1)</f>
        <v>#REF!</v>
      </c>
      <c r="T6" s="115">
        <f>IF(M6&gt;O6,2,1)</f>
        <v>1</v>
      </c>
      <c r="U6" s="115">
        <f>IF(P6&gt;R6,0,0)</f>
        <v>0</v>
      </c>
      <c r="V6" s="115" t="e">
        <f>SUM(S6:U6)</f>
        <v>#REF!</v>
      </c>
      <c r="W6" s="115">
        <f>J6+M6</f>
        <v>0</v>
      </c>
      <c r="X6" s="115" t="e">
        <f>L6+O6</f>
        <v>#REF!</v>
      </c>
      <c r="Y6" s="116" t="e">
        <f>RANK(V6,$V$6:$V$8,0)+Z5</f>
        <v>#REF!</v>
      </c>
    </row>
    <row r="7" spans="1:25" x14ac:dyDescent="0.25">
      <c r="A7" s="334">
        <v>2</v>
      </c>
      <c r="B7" s="335"/>
      <c r="C7" s="335"/>
      <c r="D7" s="288" t="s">
        <v>68</v>
      </c>
      <c r="E7" s="110"/>
      <c r="F7" s="111"/>
      <c r="G7" s="117" t="e">
        <f>L6</f>
        <v>#REF!</v>
      </c>
      <c r="H7" s="118" t="s">
        <v>79</v>
      </c>
      <c r="I7" s="119">
        <f>J6</f>
        <v>0</v>
      </c>
      <c r="J7" s="336"/>
      <c r="K7" s="337"/>
      <c r="L7" s="338"/>
      <c r="M7" s="117">
        <f>P10</f>
        <v>0</v>
      </c>
      <c r="N7" s="118" t="s">
        <v>79</v>
      </c>
      <c r="O7" s="119">
        <f>R10</f>
        <v>0</v>
      </c>
      <c r="P7" s="117">
        <f>0</f>
        <v>0</v>
      </c>
      <c r="Q7" s="118"/>
      <c r="R7" s="119">
        <f>0</f>
        <v>0</v>
      </c>
      <c r="S7" s="120" t="e">
        <f>IF(G7&gt;I7,2,1)</f>
        <v>#REF!</v>
      </c>
      <c r="T7" s="120">
        <f>IF(M7&gt;O7,2,1)</f>
        <v>1</v>
      </c>
      <c r="U7" s="120">
        <f>IF(P7&gt;R7,0,0)</f>
        <v>0</v>
      </c>
      <c r="V7" s="120" t="e">
        <f>SUM(S7:U7)</f>
        <v>#REF!</v>
      </c>
      <c r="W7" s="120" t="e">
        <f>G7+M7</f>
        <v>#REF!</v>
      </c>
      <c r="X7" s="120">
        <f>I7+O7+R7</f>
        <v>0</v>
      </c>
      <c r="Y7" s="121" t="e">
        <f>RANK(V7,$V$6:$V$8,0)+Z6</f>
        <v>#REF!</v>
      </c>
    </row>
    <row r="8" spans="1:25" x14ac:dyDescent="0.25">
      <c r="A8" s="334">
        <v>3</v>
      </c>
      <c r="B8" s="335"/>
      <c r="C8" s="335"/>
      <c r="D8" s="24" t="s">
        <v>72</v>
      </c>
      <c r="E8" s="110"/>
      <c r="F8" s="111"/>
      <c r="G8" s="117">
        <f>O6</f>
        <v>0</v>
      </c>
      <c r="H8" s="118" t="s">
        <v>79</v>
      </c>
      <c r="I8" s="119">
        <f>M6</f>
        <v>0</v>
      </c>
      <c r="J8" s="117">
        <f>O7</f>
        <v>0</v>
      </c>
      <c r="K8" s="118" t="s">
        <v>79</v>
      </c>
      <c r="L8" s="119">
        <f>M7</f>
        <v>0</v>
      </c>
      <c r="M8" s="336"/>
      <c r="N8" s="337"/>
      <c r="O8" s="338"/>
      <c r="P8" s="117">
        <f>0</f>
        <v>0</v>
      </c>
      <c r="Q8" s="118"/>
      <c r="R8" s="119">
        <f>0</f>
        <v>0</v>
      </c>
      <c r="S8" s="120">
        <f>IF(G8&gt;I8,2,1)</f>
        <v>1</v>
      </c>
      <c r="T8" s="120">
        <f>IF(J8&gt;L8,2,1)</f>
        <v>1</v>
      </c>
      <c r="U8" s="120">
        <f>IF(P8&gt;R8,0,0)</f>
        <v>0</v>
      </c>
      <c r="V8" s="120">
        <f>SUM(S8:U8)</f>
        <v>2</v>
      </c>
      <c r="W8" s="120">
        <f>J8+G8</f>
        <v>0</v>
      </c>
      <c r="X8" s="120">
        <f>I8+L8+R8</f>
        <v>0</v>
      </c>
      <c r="Y8" s="121" t="e">
        <f>RANK(V8,$V$6:$V$8,0)+Z7</f>
        <v>#REF!</v>
      </c>
    </row>
    <row r="9" spans="1:25" x14ac:dyDescent="0.25">
      <c r="A9" s="334" t="s">
        <v>80</v>
      </c>
      <c r="B9" s="335"/>
      <c r="C9" s="335"/>
      <c r="D9" s="123"/>
      <c r="E9" s="176"/>
      <c r="F9" s="125"/>
      <c r="G9" s="325" t="s">
        <v>81</v>
      </c>
      <c r="H9" s="326"/>
      <c r="I9" s="327"/>
      <c r="J9" s="325" t="s">
        <v>82</v>
      </c>
      <c r="K9" s="326"/>
      <c r="L9" s="327"/>
      <c r="M9" s="325" t="s">
        <v>103</v>
      </c>
      <c r="N9" s="326"/>
      <c r="O9" s="327"/>
      <c r="P9" s="325" t="s">
        <v>83</v>
      </c>
      <c r="Q9" s="326"/>
      <c r="R9" s="327"/>
      <c r="S9" s="126"/>
      <c r="T9" s="126"/>
      <c r="U9" s="126"/>
      <c r="V9" s="126"/>
      <c r="W9" s="127"/>
      <c r="X9" s="128"/>
      <c r="Y9" s="129"/>
    </row>
    <row r="10" spans="1:25" ht="16.5" thickBot="1" x14ac:dyDescent="0.3">
      <c r="A10" s="130">
        <v>2</v>
      </c>
      <c r="B10" s="131" t="s">
        <v>79</v>
      </c>
      <c r="C10" s="132">
        <v>3</v>
      </c>
      <c r="D10" s="133" t="str">
        <f>VLOOKUP(A10,$A$6:$E$8,4,0)</f>
        <v>HUẤN + TOÀN (ĐHBK)</v>
      </c>
      <c r="E10" s="175" t="s">
        <v>79</v>
      </c>
      <c r="F10" s="135" t="str">
        <f>VLOOKUP(C10,$A$6:$E$8,4,0)</f>
        <v>HƯNG + KINH (CQ ĐHĐN)</v>
      </c>
      <c r="G10" s="328"/>
      <c r="H10" s="329"/>
      <c r="I10" s="330"/>
      <c r="J10" s="318"/>
      <c r="K10" s="319"/>
      <c r="L10" s="320"/>
      <c r="M10" s="331" t="s">
        <v>180</v>
      </c>
      <c r="N10" s="332"/>
      <c r="O10" s="333"/>
      <c r="P10" s="127"/>
      <c r="Q10" s="110"/>
      <c r="R10" s="128"/>
      <c r="S10" s="126"/>
      <c r="T10" s="126"/>
      <c r="U10" s="126"/>
      <c r="V10" s="126"/>
      <c r="W10" s="127"/>
      <c r="X10" s="128"/>
      <c r="Y10" s="129"/>
    </row>
    <row r="11" spans="1:25" ht="16.5" thickBot="1" x14ac:dyDescent="0.3">
      <c r="A11" s="130">
        <v>1</v>
      </c>
      <c r="B11" s="131" t="s">
        <v>79</v>
      </c>
      <c r="C11" s="132">
        <v>3</v>
      </c>
      <c r="D11" s="133" t="str">
        <f>VLOOKUP(A11,$A$6:$E$8,4,0)</f>
        <v>DŨNG + CHUNG (ĐHSP)</v>
      </c>
      <c r="E11" s="175" t="s">
        <v>79</v>
      </c>
      <c r="F11" s="135" t="str">
        <f>VLOOKUP(C11,$A$6:$E$8,4,0)</f>
        <v>HƯNG + KINH (CQ ĐHĐN)</v>
      </c>
      <c r="G11" s="328"/>
      <c r="H11" s="329"/>
      <c r="I11" s="330"/>
      <c r="J11" s="318"/>
      <c r="K11" s="319"/>
      <c r="L11" s="320"/>
      <c r="M11" s="331" t="s">
        <v>181</v>
      </c>
      <c r="N11" s="332"/>
      <c r="O11" s="333"/>
      <c r="P11" s="127"/>
      <c r="Q11" s="110"/>
      <c r="R11" s="128"/>
      <c r="S11" s="126"/>
      <c r="T11" s="126"/>
      <c r="U11" s="126"/>
      <c r="V11" s="126"/>
      <c r="W11" s="127"/>
      <c r="X11" s="128"/>
      <c r="Y11" s="129"/>
    </row>
    <row r="12" spans="1:25" ht="16.5" thickBot="1" x14ac:dyDescent="0.3">
      <c r="A12" s="136">
        <v>1</v>
      </c>
      <c r="B12" s="137" t="s">
        <v>79</v>
      </c>
      <c r="C12" s="138">
        <v>2</v>
      </c>
      <c r="D12" s="139" t="str">
        <f>VLOOKUP(A12,$A$6:$E$8,4,0)</f>
        <v>DŨNG + CHUNG (ĐHSP)</v>
      </c>
      <c r="E12" s="140" t="s">
        <v>79</v>
      </c>
      <c r="F12" s="141" t="str">
        <f>VLOOKUP(C12,$A$6:$E$8,4,0)</f>
        <v>HUẤN + TOÀN (ĐHBK)</v>
      </c>
      <c r="G12" s="315"/>
      <c r="H12" s="316"/>
      <c r="I12" s="317"/>
      <c r="J12" s="318"/>
      <c r="K12" s="319"/>
      <c r="L12" s="320"/>
      <c r="M12" s="321" t="s">
        <v>182</v>
      </c>
      <c r="N12" s="322"/>
      <c r="O12" s="323"/>
      <c r="P12" s="142"/>
      <c r="Q12" s="143"/>
      <c r="R12" s="144"/>
      <c r="S12" s="145"/>
      <c r="T12" s="145"/>
      <c r="U12" s="145"/>
      <c r="V12" s="145"/>
      <c r="W12" s="142"/>
      <c r="X12" s="144"/>
      <c r="Y12" s="146"/>
    </row>
    <row r="14" spans="1:25" ht="2.25" customHeight="1" thickBot="1" x14ac:dyDescent="0.3">
      <c r="D14" s="7"/>
    </row>
    <row r="15" spans="1:25" x14ac:dyDescent="0.25">
      <c r="A15" s="345" t="s">
        <v>73</v>
      </c>
      <c r="B15" s="346"/>
      <c r="C15" s="346"/>
      <c r="D15" s="346" t="s">
        <v>104</v>
      </c>
      <c r="E15" s="346"/>
      <c r="F15" s="346"/>
      <c r="G15" s="339">
        <v>1</v>
      </c>
      <c r="H15" s="340"/>
      <c r="I15" s="341"/>
      <c r="J15" s="339">
        <v>2</v>
      </c>
      <c r="K15" s="340"/>
      <c r="L15" s="341"/>
      <c r="M15" s="339">
        <v>3</v>
      </c>
      <c r="N15" s="340"/>
      <c r="O15" s="341"/>
      <c r="P15" s="339"/>
      <c r="Q15" s="340"/>
      <c r="R15" s="341"/>
      <c r="S15" s="178"/>
      <c r="T15" s="178" t="s">
        <v>75</v>
      </c>
      <c r="U15" s="179"/>
      <c r="V15" s="105"/>
      <c r="W15" s="177" t="s">
        <v>76</v>
      </c>
      <c r="X15" s="107" t="s">
        <v>77</v>
      </c>
      <c r="Y15" s="108" t="s">
        <v>78</v>
      </c>
    </row>
    <row r="16" spans="1:25" x14ac:dyDescent="0.25">
      <c r="A16" s="334">
        <v>1</v>
      </c>
      <c r="B16" s="335"/>
      <c r="C16" s="335"/>
      <c r="D16" s="289" t="s">
        <v>69</v>
      </c>
      <c r="E16" s="110"/>
      <c r="F16" s="111"/>
      <c r="G16" s="342"/>
      <c r="H16" s="343"/>
      <c r="I16" s="344"/>
      <c r="J16" s="112">
        <v>0</v>
      </c>
      <c r="K16" s="113" t="s">
        <v>79</v>
      </c>
      <c r="L16" s="114" t="e">
        <f>#REF!</f>
        <v>#REF!</v>
      </c>
      <c r="M16" s="112">
        <f>P21</f>
        <v>0</v>
      </c>
      <c r="N16" s="113" t="s">
        <v>79</v>
      </c>
      <c r="O16" s="114">
        <f>R21</f>
        <v>0</v>
      </c>
      <c r="P16" s="112">
        <f>0</f>
        <v>0</v>
      </c>
      <c r="Q16" s="113"/>
      <c r="R16" s="114">
        <f>0</f>
        <v>0</v>
      </c>
      <c r="S16" s="115" t="e">
        <f>IF(J16&gt;L16,2,1)</f>
        <v>#REF!</v>
      </c>
      <c r="T16" s="115">
        <f>IF(M16&gt;O16,2,1)</f>
        <v>1</v>
      </c>
      <c r="U16" s="115">
        <f>IF(P16&gt;R16,0,0)</f>
        <v>0</v>
      </c>
      <c r="V16" s="115" t="e">
        <f>SUM(S16:U16)</f>
        <v>#REF!</v>
      </c>
      <c r="W16" s="115">
        <f>J16+M16</f>
        <v>0</v>
      </c>
      <c r="X16" s="115" t="e">
        <f>L16+O16</f>
        <v>#REF!</v>
      </c>
      <c r="Y16" s="116" t="e">
        <f>RANK(V16,$V$6:$V$8,0)+Z15</f>
        <v>#REF!</v>
      </c>
    </row>
    <row r="17" spans="1:25" x14ac:dyDescent="0.25">
      <c r="A17" s="334">
        <v>2</v>
      </c>
      <c r="B17" s="335"/>
      <c r="C17" s="335"/>
      <c r="D17" s="288" t="s">
        <v>71</v>
      </c>
      <c r="E17" s="110"/>
      <c r="F17" s="111"/>
      <c r="G17" s="117" t="e">
        <f>L16</f>
        <v>#REF!</v>
      </c>
      <c r="H17" s="118" t="s">
        <v>79</v>
      </c>
      <c r="I17" s="119">
        <f>J16</f>
        <v>0</v>
      </c>
      <c r="J17" s="336"/>
      <c r="K17" s="337"/>
      <c r="L17" s="338"/>
      <c r="M17" s="117">
        <f>P20</f>
        <v>0</v>
      </c>
      <c r="N17" s="118" t="s">
        <v>79</v>
      </c>
      <c r="O17" s="119">
        <f>R20</f>
        <v>0</v>
      </c>
      <c r="P17" s="117">
        <f>0</f>
        <v>0</v>
      </c>
      <c r="Q17" s="118"/>
      <c r="R17" s="119">
        <f>0</f>
        <v>0</v>
      </c>
      <c r="S17" s="120" t="e">
        <f>IF(G17&gt;I17,2,1)</f>
        <v>#REF!</v>
      </c>
      <c r="T17" s="120">
        <f>IF(M17&gt;O17,2,1)</f>
        <v>1</v>
      </c>
      <c r="U17" s="120">
        <f>IF(P17&gt;R17,0,0)</f>
        <v>0</v>
      </c>
      <c r="V17" s="120" t="e">
        <f>SUM(S17:U17)</f>
        <v>#REF!</v>
      </c>
      <c r="W17" s="120" t="e">
        <f>G17+M17</f>
        <v>#REF!</v>
      </c>
      <c r="X17" s="120">
        <f>I17+O17+R17</f>
        <v>0</v>
      </c>
      <c r="Y17" s="121" t="e">
        <f>RANK(V17,$V$6:$V$8,0)+Z16</f>
        <v>#REF!</v>
      </c>
    </row>
    <row r="18" spans="1:25" x14ac:dyDescent="0.25">
      <c r="A18" s="334">
        <v>3</v>
      </c>
      <c r="B18" s="335"/>
      <c r="C18" s="335"/>
      <c r="D18" s="24" t="s">
        <v>70</v>
      </c>
      <c r="E18" s="110"/>
      <c r="F18" s="111"/>
      <c r="G18" s="117">
        <f>O16</f>
        <v>0</v>
      </c>
      <c r="H18" s="118" t="s">
        <v>79</v>
      </c>
      <c r="I18" s="119">
        <f>M16</f>
        <v>0</v>
      </c>
      <c r="J18" s="117">
        <f>O17</f>
        <v>0</v>
      </c>
      <c r="K18" s="118" t="s">
        <v>79</v>
      </c>
      <c r="L18" s="119">
        <f>M17</f>
        <v>0</v>
      </c>
      <c r="M18" s="336"/>
      <c r="N18" s="337"/>
      <c r="O18" s="338"/>
      <c r="P18" s="117">
        <f>0</f>
        <v>0</v>
      </c>
      <c r="Q18" s="118"/>
      <c r="R18" s="119">
        <f>0</f>
        <v>0</v>
      </c>
      <c r="S18" s="120">
        <f>IF(G18&gt;I18,2,1)</f>
        <v>1</v>
      </c>
      <c r="T18" s="120">
        <f>IF(J18&gt;L18,2,1)</f>
        <v>1</v>
      </c>
      <c r="U18" s="120">
        <f>IF(P18&gt;R18,0,0)</f>
        <v>0</v>
      </c>
      <c r="V18" s="120">
        <f>SUM(S18:U18)</f>
        <v>2</v>
      </c>
      <c r="W18" s="120">
        <f>J18+G18</f>
        <v>0</v>
      </c>
      <c r="X18" s="120">
        <f>I18+L18+R18</f>
        <v>0</v>
      </c>
      <c r="Y18" s="121" t="e">
        <f>RANK(V18,$V$6:$V$8,0)+Z17</f>
        <v>#REF!</v>
      </c>
    </row>
    <row r="19" spans="1:25" x14ac:dyDescent="0.25">
      <c r="A19" s="334" t="s">
        <v>80</v>
      </c>
      <c r="B19" s="335"/>
      <c r="C19" s="335"/>
      <c r="D19" s="123"/>
      <c r="E19" s="176"/>
      <c r="F19" s="125"/>
      <c r="G19" s="325" t="s">
        <v>81</v>
      </c>
      <c r="H19" s="326"/>
      <c r="I19" s="327"/>
      <c r="J19" s="325" t="s">
        <v>82</v>
      </c>
      <c r="K19" s="326"/>
      <c r="L19" s="327"/>
      <c r="M19" s="325" t="s">
        <v>103</v>
      </c>
      <c r="N19" s="326"/>
      <c r="O19" s="327"/>
      <c r="P19" s="325" t="s">
        <v>83</v>
      </c>
      <c r="Q19" s="326"/>
      <c r="R19" s="327"/>
      <c r="S19" s="126"/>
      <c r="T19" s="126"/>
      <c r="U19" s="126"/>
      <c r="V19" s="126"/>
      <c r="W19" s="127"/>
      <c r="X19" s="128"/>
      <c r="Y19" s="129"/>
    </row>
    <row r="20" spans="1:25" ht="16.5" thickBot="1" x14ac:dyDescent="0.3">
      <c r="A20" s="130">
        <v>2</v>
      </c>
      <c r="B20" s="131" t="s">
        <v>79</v>
      </c>
      <c r="C20" s="132">
        <v>3</v>
      </c>
      <c r="D20" s="133" t="str">
        <f>VLOOKUP(A20,$A$16:$E$18,4,0)</f>
        <v>DŨNG + ĐỀ (CQ ĐHĐN)</v>
      </c>
      <c r="E20" s="175" t="s">
        <v>79</v>
      </c>
      <c r="F20" s="135" t="str">
        <f>VLOOKUP(C20,$A$16:$E$18,4,0)</f>
        <v>HÙNG + TRƯỜNG (CQ ĐHĐN)</v>
      </c>
      <c r="G20" s="328"/>
      <c r="H20" s="329"/>
      <c r="I20" s="330"/>
      <c r="J20" s="318"/>
      <c r="K20" s="319"/>
      <c r="L20" s="320"/>
      <c r="M20" s="331" t="s">
        <v>183</v>
      </c>
      <c r="N20" s="332"/>
      <c r="O20" s="333"/>
      <c r="P20" s="127"/>
      <c r="Q20" s="110"/>
      <c r="R20" s="128"/>
      <c r="S20" s="126"/>
      <c r="T20" s="126"/>
      <c r="U20" s="126"/>
      <c r="V20" s="126"/>
      <c r="W20" s="127"/>
      <c r="X20" s="128"/>
      <c r="Y20" s="129"/>
    </row>
    <row r="21" spans="1:25" ht="16.5" thickBot="1" x14ac:dyDescent="0.3">
      <c r="A21" s="130">
        <v>1</v>
      </c>
      <c r="B21" s="131" t="s">
        <v>79</v>
      </c>
      <c r="C21" s="132">
        <v>3</v>
      </c>
      <c r="D21" s="133" t="str">
        <f>VLOOKUP(A21,$A$16:$E$18,4,0)</f>
        <v>SANH + CƯỜNG (ĐH SPKT)</v>
      </c>
      <c r="E21" s="175" t="s">
        <v>79</v>
      </c>
      <c r="F21" s="135" t="str">
        <f>VLOOKUP(C21,$A$16:$E$18,4,0)</f>
        <v>HÙNG + TRƯỜNG (CQ ĐHĐN)</v>
      </c>
      <c r="G21" s="328"/>
      <c r="H21" s="329"/>
      <c r="I21" s="330"/>
      <c r="J21" s="318"/>
      <c r="K21" s="319"/>
      <c r="L21" s="320"/>
      <c r="M21" s="331" t="s">
        <v>184</v>
      </c>
      <c r="N21" s="332"/>
      <c r="O21" s="333"/>
      <c r="P21" s="127"/>
      <c r="Q21" s="110"/>
      <c r="R21" s="128"/>
      <c r="S21" s="126"/>
      <c r="T21" s="126"/>
      <c r="U21" s="126"/>
      <c r="V21" s="126"/>
      <c r="W21" s="127"/>
      <c r="X21" s="128"/>
      <c r="Y21" s="129"/>
    </row>
    <row r="22" spans="1:25" ht="16.5" thickBot="1" x14ac:dyDescent="0.3">
      <c r="A22" s="136">
        <v>1</v>
      </c>
      <c r="B22" s="137" t="s">
        <v>79</v>
      </c>
      <c r="C22" s="138">
        <v>2</v>
      </c>
      <c r="D22" s="139" t="str">
        <f>VLOOKUP(A22,$A$16:$E$18,4,0)</f>
        <v>SANH + CƯỜNG (ĐH SPKT)</v>
      </c>
      <c r="E22" s="140" t="s">
        <v>79</v>
      </c>
      <c r="F22" s="141" t="str">
        <f>VLOOKUP(C22,$A$16:$E$18,4,0)</f>
        <v>DŨNG + ĐỀ (CQ ĐHĐN)</v>
      </c>
      <c r="G22" s="315"/>
      <c r="H22" s="316"/>
      <c r="I22" s="317"/>
      <c r="J22" s="318"/>
      <c r="K22" s="319"/>
      <c r="L22" s="320"/>
      <c r="M22" s="321" t="s">
        <v>185</v>
      </c>
      <c r="N22" s="322"/>
      <c r="O22" s="323"/>
      <c r="P22" s="142"/>
      <c r="Q22" s="143"/>
      <c r="R22" s="144"/>
      <c r="S22" s="145"/>
      <c r="T22" s="145"/>
      <c r="U22" s="145"/>
      <c r="V22" s="145"/>
      <c r="W22" s="142"/>
      <c r="X22" s="144"/>
      <c r="Y22" s="146"/>
    </row>
    <row r="24" spans="1:25" ht="5.25" customHeight="1" x14ac:dyDescent="0.25"/>
    <row r="25" spans="1:25" hidden="1" x14ac:dyDescent="0.25">
      <c r="A25" s="147"/>
      <c r="B25" s="148"/>
      <c r="C25" s="174"/>
      <c r="D25" s="147"/>
      <c r="E25" s="147"/>
      <c r="F25" s="150"/>
      <c r="G25" s="151"/>
      <c r="H25" s="151"/>
      <c r="I25" s="151"/>
      <c r="J25" s="151"/>
      <c r="K25" s="151"/>
      <c r="L25" s="151"/>
      <c r="M25" s="151"/>
    </row>
    <row r="26" spans="1:25" hidden="1" x14ac:dyDescent="0.25">
      <c r="A26" s="147"/>
      <c r="B26" s="169"/>
      <c r="C26" s="174"/>
      <c r="D26" s="147"/>
      <c r="E26" s="170"/>
      <c r="F26" s="161"/>
      <c r="G26" s="151"/>
      <c r="H26" s="151"/>
      <c r="I26" s="151"/>
      <c r="J26" s="168"/>
      <c r="K26" s="168"/>
      <c r="L26" s="168"/>
      <c r="M26" s="151"/>
    </row>
    <row r="27" spans="1:25" x14ac:dyDescent="0.25">
      <c r="A27" s="324"/>
      <c r="B27" s="221"/>
      <c r="C27" s="185"/>
      <c r="D27" s="171" t="s">
        <v>109</v>
      </c>
      <c r="E27" s="222"/>
      <c r="F27" s="223" t="s">
        <v>108</v>
      </c>
      <c r="G27" s="224"/>
      <c r="H27" s="224"/>
      <c r="I27" s="224"/>
      <c r="J27" s="225"/>
      <c r="K27" s="225"/>
      <c r="L27" s="225"/>
      <c r="M27" s="224"/>
      <c r="N27" s="25"/>
      <c r="O27" s="25"/>
      <c r="P27" s="25"/>
      <c r="Q27" s="25"/>
      <c r="R27" s="25"/>
    </row>
    <row r="28" spans="1:25" x14ac:dyDescent="0.25">
      <c r="A28" s="324"/>
      <c r="B28" s="221"/>
      <c r="C28" s="185"/>
      <c r="D28" s="171"/>
      <c r="E28" s="222"/>
      <c r="F28" s="226"/>
      <c r="G28" s="227" t="s">
        <v>186</v>
      </c>
      <c r="H28" s="228"/>
      <c r="I28" s="229"/>
      <c r="J28" s="230"/>
      <c r="K28" s="230"/>
      <c r="L28" s="230"/>
      <c r="M28" s="229"/>
      <c r="N28" s="25"/>
      <c r="O28" s="25"/>
      <c r="P28" s="25"/>
      <c r="Q28" s="25"/>
      <c r="R28" s="25"/>
    </row>
    <row r="29" spans="1:25" x14ac:dyDescent="0.25">
      <c r="A29" s="160"/>
      <c r="B29" s="221"/>
      <c r="C29" s="185"/>
      <c r="D29" s="171"/>
      <c r="E29" s="222"/>
      <c r="F29" s="231"/>
      <c r="G29" s="232"/>
      <c r="H29" s="233"/>
      <c r="I29" s="233"/>
      <c r="J29" s="233"/>
      <c r="K29" s="233"/>
      <c r="L29" s="233"/>
      <c r="M29" s="233"/>
      <c r="N29" s="25"/>
      <c r="O29" s="25"/>
      <c r="P29" s="25"/>
      <c r="Q29" s="25"/>
      <c r="R29" s="25"/>
    </row>
    <row r="30" spans="1:25" x14ac:dyDescent="0.25">
      <c r="A30" s="160"/>
      <c r="B30" s="25"/>
      <c r="C30" s="25"/>
      <c r="D30" s="25"/>
      <c r="E30" s="25"/>
      <c r="F30" s="25" t="s">
        <v>106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25" x14ac:dyDescent="0.25">
      <c r="A31" s="160"/>
      <c r="B31" s="25"/>
      <c r="C31" s="25"/>
      <c r="D31" s="7" t="s">
        <v>110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25" x14ac:dyDescent="0.25">
      <c r="A32" s="160"/>
      <c r="B32" s="25"/>
      <c r="C32" s="25"/>
      <c r="D32" s="25"/>
      <c r="E32" s="25"/>
      <c r="F32" s="223" t="s">
        <v>105</v>
      </c>
      <c r="G32" s="224"/>
      <c r="H32" s="224"/>
      <c r="I32" s="224"/>
      <c r="J32" s="225"/>
      <c r="K32" s="225"/>
      <c r="L32" s="225"/>
      <c r="M32" s="224"/>
      <c r="N32" s="25"/>
      <c r="O32" s="25"/>
      <c r="P32" s="25"/>
      <c r="Q32" s="25"/>
      <c r="R32" s="25"/>
    </row>
    <row r="33" spans="1:18" x14ac:dyDescent="0.25">
      <c r="A33" s="160"/>
      <c r="B33" s="25"/>
      <c r="C33" s="25"/>
      <c r="D33" s="25"/>
      <c r="E33" s="25"/>
      <c r="F33" s="226"/>
      <c r="G33" s="227" t="s">
        <v>187</v>
      </c>
      <c r="H33" s="228"/>
      <c r="I33" s="229"/>
      <c r="J33" s="230"/>
      <c r="K33" s="230"/>
      <c r="L33" s="230"/>
      <c r="M33" s="229"/>
      <c r="N33" s="25"/>
      <c r="O33" s="25"/>
      <c r="P33" s="25"/>
      <c r="Q33" s="25"/>
      <c r="R33" s="25"/>
    </row>
    <row r="34" spans="1:18" x14ac:dyDescent="0.25">
      <c r="B34" s="25"/>
      <c r="C34" s="25"/>
      <c r="D34" s="25"/>
      <c r="E34" s="25"/>
      <c r="F34" s="231"/>
      <c r="G34" s="232"/>
      <c r="H34" s="233"/>
      <c r="I34" s="233"/>
      <c r="J34" s="233"/>
      <c r="K34" s="233"/>
      <c r="L34" s="233"/>
      <c r="M34" s="233"/>
      <c r="N34" s="25"/>
      <c r="O34" s="25"/>
      <c r="P34" s="25"/>
      <c r="Q34" s="25"/>
      <c r="R34" s="25"/>
    </row>
    <row r="35" spans="1:18" x14ac:dyDescent="0.25">
      <c r="B35" s="25"/>
      <c r="C35" s="25"/>
      <c r="D35" s="25"/>
      <c r="E35" s="25"/>
      <c r="F35" s="25" t="s">
        <v>107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</sheetData>
  <mergeCells count="54">
    <mergeCell ref="A1:J1"/>
    <mergeCell ref="A5:C5"/>
    <mergeCell ref="D5:F5"/>
    <mergeCell ref="G5:I5"/>
    <mergeCell ref="J5:L5"/>
    <mergeCell ref="M5:O5"/>
    <mergeCell ref="P5:R5"/>
    <mergeCell ref="A6:C6"/>
    <mergeCell ref="G6:I6"/>
    <mergeCell ref="A7:C7"/>
    <mergeCell ref="J7:L7"/>
    <mergeCell ref="A8:C8"/>
    <mergeCell ref="M8:O8"/>
    <mergeCell ref="A9:C9"/>
    <mergeCell ref="G9:I9"/>
    <mergeCell ref="J9:L9"/>
    <mergeCell ref="M9:O9"/>
    <mergeCell ref="P9:R9"/>
    <mergeCell ref="G10:I10"/>
    <mergeCell ref="J10:L10"/>
    <mergeCell ref="M10:O10"/>
    <mergeCell ref="G11:I11"/>
    <mergeCell ref="J11:L11"/>
    <mergeCell ref="M11:O11"/>
    <mergeCell ref="G12:I12"/>
    <mergeCell ref="J12:L12"/>
    <mergeCell ref="M12:O12"/>
    <mergeCell ref="A15:C15"/>
    <mergeCell ref="D15:F15"/>
    <mergeCell ref="G15:I15"/>
    <mergeCell ref="J15:L15"/>
    <mergeCell ref="M15:O15"/>
    <mergeCell ref="P15:R15"/>
    <mergeCell ref="A16:C16"/>
    <mergeCell ref="G16:I16"/>
    <mergeCell ref="A17:C17"/>
    <mergeCell ref="J17:L17"/>
    <mergeCell ref="A18:C18"/>
    <mergeCell ref="M18:O18"/>
    <mergeCell ref="A19:C19"/>
    <mergeCell ref="G19:I19"/>
    <mergeCell ref="J19:L19"/>
    <mergeCell ref="M19:O19"/>
    <mergeCell ref="G22:I22"/>
    <mergeCell ref="J22:L22"/>
    <mergeCell ref="M22:O22"/>
    <mergeCell ref="A27:A28"/>
    <mergeCell ref="P19:R19"/>
    <mergeCell ref="G20:I20"/>
    <mergeCell ref="J20:L20"/>
    <mergeCell ref="M20:O20"/>
    <mergeCell ref="G21:I21"/>
    <mergeCell ref="J21:L21"/>
    <mergeCell ref="M21:O2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>
      <selection activeCell="B3" sqref="B3"/>
    </sheetView>
  </sheetViews>
  <sheetFormatPr defaultRowHeight="15" x14ac:dyDescent="0.25"/>
  <cols>
    <col min="1" max="1" width="2.42578125" customWidth="1"/>
    <col min="2" max="2" width="2.140625" customWidth="1"/>
    <col min="3" max="3" width="2.28515625" customWidth="1"/>
    <col min="4" max="4" width="25.42578125" customWidth="1"/>
    <col min="5" max="5" width="1.85546875" customWidth="1"/>
    <col min="6" max="6" width="25.5703125" customWidth="1"/>
    <col min="7" max="7" width="2" customWidth="1"/>
    <col min="8" max="11" width="1.85546875" customWidth="1"/>
    <col min="12" max="12" width="2" customWidth="1"/>
    <col min="13" max="13" width="1.85546875" customWidth="1"/>
    <col min="14" max="14" width="1.7109375" customWidth="1"/>
    <col min="15" max="15" width="2" customWidth="1"/>
    <col min="16" max="16" width="5.140625" customWidth="1"/>
    <col min="17" max="17" width="9.140625" hidden="1" customWidth="1"/>
    <col min="18" max="18" width="3" hidden="1" customWidth="1"/>
    <col min="19" max="19" width="0.140625" customWidth="1"/>
    <col min="20" max="20" width="2.5703125" hidden="1" customWidth="1"/>
    <col min="21" max="21" width="3.28515625" hidden="1" customWidth="1"/>
    <col min="22" max="22" width="2.85546875" hidden="1" customWidth="1"/>
    <col min="23" max="23" width="3.28515625" customWidth="1"/>
    <col min="24" max="24" width="3" customWidth="1"/>
    <col min="25" max="25" width="6.28515625" customWidth="1"/>
  </cols>
  <sheetData>
    <row r="1" spans="1:31" ht="15.75" x14ac:dyDescent="0.25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</row>
    <row r="2" spans="1:31" ht="15.75" x14ac:dyDescent="0.25">
      <c r="A2" s="2" t="s">
        <v>84</v>
      </c>
      <c r="B2" s="2"/>
      <c r="C2" s="2"/>
      <c r="D2" s="3"/>
    </row>
    <row r="3" spans="1:31" x14ac:dyDescent="0.25">
      <c r="B3" s="311" t="s">
        <v>202</v>
      </c>
    </row>
    <row r="4" spans="1:31" ht="15.75" thickBot="1" x14ac:dyDescent="0.3"/>
    <row r="5" spans="1:31" x14ac:dyDescent="0.25">
      <c r="A5" s="367" t="s">
        <v>73</v>
      </c>
      <c r="B5" s="368"/>
      <c r="C5" s="368"/>
      <c r="D5" s="368" t="s">
        <v>74</v>
      </c>
      <c r="E5" s="368"/>
      <c r="F5" s="368"/>
      <c r="G5" s="364">
        <v>1</v>
      </c>
      <c r="H5" s="365"/>
      <c r="I5" s="366"/>
      <c r="J5" s="364">
        <v>2</v>
      </c>
      <c r="K5" s="365"/>
      <c r="L5" s="366"/>
      <c r="M5" s="364">
        <v>3</v>
      </c>
      <c r="N5" s="365"/>
      <c r="O5" s="366"/>
      <c r="P5" s="364"/>
      <c r="Q5" s="365"/>
      <c r="R5" s="366"/>
      <c r="S5" s="180" t="s">
        <v>75</v>
      </c>
      <c r="T5" s="181"/>
      <c r="U5" s="44" t="s">
        <v>75</v>
      </c>
      <c r="V5" s="45"/>
      <c r="W5" s="26" t="s">
        <v>76</v>
      </c>
      <c r="X5" s="27" t="s">
        <v>77</v>
      </c>
      <c r="Y5" s="28" t="s">
        <v>78</v>
      </c>
      <c r="Z5" s="25"/>
      <c r="AC5" s="24"/>
      <c r="AD5" s="24"/>
      <c r="AE5" s="5"/>
    </row>
    <row r="6" spans="1:31" ht="21.75" customHeight="1" x14ac:dyDescent="0.25">
      <c r="A6" s="359">
        <v>1</v>
      </c>
      <c r="B6" s="360"/>
      <c r="C6" s="360"/>
      <c r="D6" s="288" t="s">
        <v>86</v>
      </c>
      <c r="E6" s="29"/>
      <c r="F6" s="30"/>
      <c r="G6" s="361"/>
      <c r="H6" s="362"/>
      <c r="I6" s="363"/>
      <c r="J6" s="234">
        <f>P12</f>
        <v>0</v>
      </c>
      <c r="K6" s="235" t="s">
        <v>79</v>
      </c>
      <c r="L6" s="236">
        <f>R12</f>
        <v>0</v>
      </c>
      <c r="M6" s="234">
        <f>P11</f>
        <v>0</v>
      </c>
      <c r="N6" s="235" t="s">
        <v>79</v>
      </c>
      <c r="O6" s="236">
        <f>R11</f>
        <v>0</v>
      </c>
      <c r="P6" s="237">
        <f>0</f>
        <v>0</v>
      </c>
      <c r="Q6" s="235"/>
      <c r="R6" s="238">
        <f>0</f>
        <v>0</v>
      </c>
      <c r="S6" s="239">
        <f>IF(J6&gt;L6,2,1)</f>
        <v>1</v>
      </c>
      <c r="T6" s="239">
        <f>IF(M6&gt;O6,2,1)</f>
        <v>1</v>
      </c>
      <c r="U6" s="239">
        <f>IF(P6&gt;R6,0,0)</f>
        <v>0</v>
      </c>
      <c r="V6" s="240">
        <f>SUM(S6:U6)</f>
        <v>2</v>
      </c>
      <c r="W6" s="239">
        <f>J6+M6</f>
        <v>0</v>
      </c>
      <c r="X6" s="241">
        <f>L6+O6</f>
        <v>0</v>
      </c>
      <c r="Y6" s="242">
        <f>RANK(V6,$V$6:$V$8,0)+Z5</f>
        <v>1</v>
      </c>
      <c r="Z6" s="25"/>
      <c r="AC6" s="24"/>
      <c r="AD6" s="24"/>
      <c r="AE6" s="5"/>
    </row>
    <row r="7" spans="1:31" ht="21.75" customHeight="1" x14ac:dyDescent="0.25">
      <c r="A7" s="359">
        <v>2</v>
      </c>
      <c r="B7" s="360"/>
      <c r="C7" s="360"/>
      <c r="D7" s="288" t="s">
        <v>87</v>
      </c>
      <c r="E7" s="29"/>
      <c r="F7" s="30"/>
      <c r="G7" s="234">
        <f>L6</f>
        <v>0</v>
      </c>
      <c r="H7" s="235" t="s">
        <v>79</v>
      </c>
      <c r="I7" s="236">
        <f>J6</f>
        <v>0</v>
      </c>
      <c r="J7" s="361"/>
      <c r="K7" s="362"/>
      <c r="L7" s="363"/>
      <c r="M7" s="234">
        <f>P10</f>
        <v>0</v>
      </c>
      <c r="N7" s="235" t="s">
        <v>79</v>
      </c>
      <c r="O7" s="236">
        <f>R10</f>
        <v>0</v>
      </c>
      <c r="P7" s="237">
        <f>0</f>
        <v>0</v>
      </c>
      <c r="Q7" s="235"/>
      <c r="R7" s="238">
        <f>0</f>
        <v>0</v>
      </c>
      <c r="S7" s="239">
        <f>IF(G7&gt;I7,2,1)</f>
        <v>1</v>
      </c>
      <c r="T7" s="239">
        <f>IF(M7&gt;O7,2,1)</f>
        <v>1</v>
      </c>
      <c r="U7" s="239">
        <f>IF(P7&gt;R7,0,0)</f>
        <v>0</v>
      </c>
      <c r="V7" s="240">
        <f>SUM(S7:U7)</f>
        <v>2</v>
      </c>
      <c r="W7" s="239">
        <f>G7+M7</f>
        <v>0</v>
      </c>
      <c r="X7" s="241">
        <f>I7+O7+R7</f>
        <v>0</v>
      </c>
      <c r="Y7" s="242">
        <f t="shared" ref="Y7:Y8" si="0">RANK(V7,$V$6:$V$8,0)+Z6</f>
        <v>1</v>
      </c>
      <c r="Z7" s="25"/>
      <c r="AC7" s="24"/>
      <c r="AD7" s="24"/>
      <c r="AE7" s="5"/>
    </row>
    <row r="8" spans="1:31" ht="21.75" customHeight="1" x14ac:dyDescent="0.25">
      <c r="A8" s="359">
        <v>3</v>
      </c>
      <c r="B8" s="360"/>
      <c r="C8" s="360"/>
      <c r="D8" s="24" t="s">
        <v>88</v>
      </c>
      <c r="E8" s="29"/>
      <c r="F8" s="30"/>
      <c r="G8" s="234">
        <f>O6</f>
        <v>0</v>
      </c>
      <c r="H8" s="235" t="s">
        <v>79</v>
      </c>
      <c r="I8" s="236">
        <f>M6</f>
        <v>0</v>
      </c>
      <c r="J8" s="234">
        <f>O7</f>
        <v>0</v>
      </c>
      <c r="K8" s="235" t="s">
        <v>79</v>
      </c>
      <c r="L8" s="236">
        <f>M7</f>
        <v>0</v>
      </c>
      <c r="M8" s="361"/>
      <c r="N8" s="362"/>
      <c r="O8" s="363"/>
      <c r="P8" s="237">
        <f>0</f>
        <v>0</v>
      </c>
      <c r="Q8" s="235"/>
      <c r="R8" s="238">
        <f>0</f>
        <v>0</v>
      </c>
      <c r="S8" s="239">
        <f>IF(G8&gt;I8,2,1)</f>
        <v>1</v>
      </c>
      <c r="T8" s="239">
        <f>IF(J8&gt;L8,2,1)</f>
        <v>1</v>
      </c>
      <c r="U8" s="239">
        <f>IF(P8&gt;R8,0,0)</f>
        <v>0</v>
      </c>
      <c r="V8" s="240">
        <f>SUM(S8:U8)</f>
        <v>2</v>
      </c>
      <c r="W8" s="239">
        <f>J8+G8</f>
        <v>0</v>
      </c>
      <c r="X8" s="241">
        <f>I8+L8+R8</f>
        <v>0</v>
      </c>
      <c r="Y8" s="242">
        <f t="shared" si="0"/>
        <v>1</v>
      </c>
      <c r="Z8" s="25"/>
      <c r="AB8" s="5"/>
      <c r="AC8" s="5"/>
      <c r="AD8" s="5"/>
      <c r="AE8" s="5"/>
    </row>
    <row r="9" spans="1:31" ht="27" customHeight="1" x14ac:dyDescent="0.25">
      <c r="A9" s="359" t="s">
        <v>80</v>
      </c>
      <c r="B9" s="360"/>
      <c r="C9" s="360"/>
      <c r="D9" s="31"/>
      <c r="E9" s="29"/>
      <c r="F9" s="32"/>
      <c r="G9" s="353" t="s">
        <v>81</v>
      </c>
      <c r="H9" s="354"/>
      <c r="I9" s="355"/>
      <c r="J9" s="353" t="s">
        <v>82</v>
      </c>
      <c r="K9" s="354"/>
      <c r="L9" s="355"/>
      <c r="M9" s="353" t="s">
        <v>103</v>
      </c>
      <c r="N9" s="354"/>
      <c r="O9" s="355"/>
      <c r="P9" s="353" t="s">
        <v>83</v>
      </c>
      <c r="Q9" s="354"/>
      <c r="R9" s="355"/>
      <c r="S9" s="243"/>
      <c r="T9" s="243"/>
      <c r="U9" s="243"/>
      <c r="V9" s="244"/>
      <c r="W9" s="245"/>
      <c r="X9" s="246"/>
      <c r="Y9" s="247"/>
      <c r="Z9" s="25"/>
      <c r="AB9" s="5"/>
      <c r="AC9" s="5"/>
      <c r="AD9" s="5"/>
      <c r="AE9" s="5"/>
    </row>
    <row r="10" spans="1:31" ht="22.5" customHeight="1" x14ac:dyDescent="0.25">
      <c r="A10" s="33">
        <v>2</v>
      </c>
      <c r="B10" s="34" t="s">
        <v>79</v>
      </c>
      <c r="C10" s="35">
        <v>3</v>
      </c>
      <c r="D10" s="36" t="str">
        <f>VLOOKUP(A10,$A$6:$E$8,4,0)</f>
        <v>HÀ + ĐƯỜNG (ĐHKT)</v>
      </c>
      <c r="E10" s="29" t="s">
        <v>79</v>
      </c>
      <c r="F10" s="37" t="str">
        <f>VLOOKUP(C10,$A$6:$E$8,4,0)</f>
        <v>THỜI + THỦY (ĐHNN)</v>
      </c>
      <c r="G10" s="353"/>
      <c r="H10" s="354"/>
      <c r="I10" s="355"/>
      <c r="J10" s="356"/>
      <c r="K10" s="357"/>
      <c r="L10" s="358"/>
      <c r="M10" s="353" t="s">
        <v>188</v>
      </c>
      <c r="N10" s="354"/>
      <c r="O10" s="355"/>
      <c r="P10" s="245"/>
      <c r="Q10" s="182"/>
      <c r="R10" s="248"/>
      <c r="S10" s="243"/>
      <c r="T10" s="243"/>
      <c r="U10" s="243"/>
      <c r="V10" s="244"/>
      <c r="W10" s="245"/>
      <c r="X10" s="248"/>
      <c r="Y10" s="247"/>
      <c r="Z10" s="25"/>
      <c r="AB10" s="5"/>
      <c r="AC10" s="5"/>
      <c r="AD10" s="5"/>
      <c r="AE10" s="5"/>
    </row>
    <row r="11" spans="1:31" ht="22.5" customHeight="1" x14ac:dyDescent="0.25">
      <c r="A11" s="33">
        <v>1</v>
      </c>
      <c r="B11" s="34" t="s">
        <v>79</v>
      </c>
      <c r="C11" s="35">
        <v>3</v>
      </c>
      <c r="D11" s="36" t="str">
        <f>VLOOKUP(A11,$A$6:$E$8,4,0)</f>
        <v>AN + PHƯƠNG (ĐHBK)</v>
      </c>
      <c r="E11" s="29" t="s">
        <v>79</v>
      </c>
      <c r="F11" s="37" t="str">
        <f>VLOOKUP(C11,$A$6:$E$8,4,0)</f>
        <v>THỜI + THỦY (ĐHNN)</v>
      </c>
      <c r="G11" s="353"/>
      <c r="H11" s="354"/>
      <c r="I11" s="355"/>
      <c r="J11" s="356"/>
      <c r="K11" s="357"/>
      <c r="L11" s="358"/>
      <c r="M11" s="353" t="s">
        <v>189</v>
      </c>
      <c r="N11" s="354"/>
      <c r="O11" s="355"/>
      <c r="P11" s="245"/>
      <c r="Q11" s="182"/>
      <c r="R11" s="248"/>
      <c r="S11" s="243"/>
      <c r="T11" s="243"/>
      <c r="U11" s="243"/>
      <c r="V11" s="244"/>
      <c r="W11" s="245"/>
      <c r="X11" s="248"/>
      <c r="Y11" s="247"/>
      <c r="Z11" s="25"/>
      <c r="AB11" s="5"/>
      <c r="AC11" s="5"/>
      <c r="AD11" s="5"/>
      <c r="AE11" s="5"/>
    </row>
    <row r="12" spans="1:31" ht="25.5" customHeight="1" thickBot="1" x14ac:dyDescent="0.3">
      <c r="A12" s="38">
        <v>1</v>
      </c>
      <c r="B12" s="39" t="s">
        <v>79</v>
      </c>
      <c r="C12" s="40">
        <v>2</v>
      </c>
      <c r="D12" s="41" t="str">
        <f>VLOOKUP(A12,$A$6:$E$8,4,0)</f>
        <v>AN + PHƯƠNG (ĐHBK)</v>
      </c>
      <c r="E12" s="42" t="s">
        <v>79</v>
      </c>
      <c r="F12" s="43" t="str">
        <f>VLOOKUP(C12,$A$6:$E$8,4,0)</f>
        <v>HÀ + ĐƯỜNG (ĐHKT)</v>
      </c>
      <c r="G12" s="347"/>
      <c r="H12" s="348"/>
      <c r="I12" s="349"/>
      <c r="J12" s="350"/>
      <c r="K12" s="351"/>
      <c r="L12" s="352"/>
      <c r="M12" s="347" t="s">
        <v>190</v>
      </c>
      <c r="N12" s="348"/>
      <c r="O12" s="349"/>
      <c r="P12" s="249"/>
      <c r="Q12" s="250"/>
      <c r="R12" s="251"/>
      <c r="S12" s="252"/>
      <c r="T12" s="252"/>
      <c r="U12" s="252"/>
      <c r="V12" s="253"/>
      <c r="W12" s="249"/>
      <c r="X12" s="251"/>
      <c r="Y12" s="254"/>
      <c r="Z12" s="25"/>
      <c r="AB12" s="5"/>
      <c r="AC12" s="5"/>
      <c r="AD12" s="5"/>
      <c r="AE12" s="5"/>
    </row>
    <row r="13" spans="1:3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B13" s="5"/>
      <c r="AC13" s="5"/>
      <c r="AD13" s="5"/>
      <c r="AE13" s="5"/>
    </row>
    <row r="14" spans="1:3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</sheetData>
  <mergeCells count="26">
    <mergeCell ref="P5:R5"/>
    <mergeCell ref="A6:C6"/>
    <mergeCell ref="G6:I6"/>
    <mergeCell ref="A7:C7"/>
    <mergeCell ref="J7:L7"/>
    <mergeCell ref="A5:C5"/>
    <mergeCell ref="D5:F5"/>
    <mergeCell ref="G5:I5"/>
    <mergeCell ref="J5:L5"/>
    <mergeCell ref="M5:O5"/>
    <mergeCell ref="A8:C8"/>
    <mergeCell ref="M8:O8"/>
    <mergeCell ref="A9:C9"/>
    <mergeCell ref="G9:I9"/>
    <mergeCell ref="J9:L9"/>
    <mergeCell ref="M9:O9"/>
    <mergeCell ref="G12:I12"/>
    <mergeCell ref="J12:L12"/>
    <mergeCell ref="M12:O12"/>
    <mergeCell ref="P9:R9"/>
    <mergeCell ref="G10:I10"/>
    <mergeCell ref="J10:L10"/>
    <mergeCell ref="M10:O10"/>
    <mergeCell ref="G11:I11"/>
    <mergeCell ref="J11:L11"/>
    <mergeCell ref="M11:O1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21" workbookViewId="0">
      <selection activeCell="C3" sqref="C3"/>
    </sheetView>
  </sheetViews>
  <sheetFormatPr defaultRowHeight="15" x14ac:dyDescent="0.25"/>
  <cols>
    <col min="1" max="1" width="2.85546875" customWidth="1"/>
    <col min="2" max="2" width="2.7109375" customWidth="1"/>
    <col min="3" max="3" width="30" customWidth="1"/>
    <col min="4" max="5" width="13" customWidth="1"/>
    <col min="6" max="6" width="22.28515625" customWidth="1"/>
    <col min="7" max="8" width="2.140625" customWidth="1"/>
    <col min="9" max="9" width="2.28515625" customWidth="1"/>
    <col min="10" max="10" width="1.85546875" customWidth="1"/>
    <col min="11" max="14" width="2.140625" customWidth="1"/>
    <col min="15" max="15" width="2" customWidth="1"/>
    <col min="16" max="18" width="2.140625" customWidth="1"/>
    <col min="19" max="19" width="2.28515625" customWidth="1"/>
    <col min="20" max="20" width="2.140625" customWidth="1"/>
    <col min="21" max="21" width="2" customWidth="1"/>
    <col min="22" max="22" width="2.28515625" customWidth="1"/>
    <col min="23" max="23" width="2.140625" customWidth="1"/>
    <col min="24" max="24" width="1.85546875" customWidth="1"/>
    <col min="25" max="25" width="1.7109375" customWidth="1"/>
    <col min="26" max="27" width="2" customWidth="1"/>
    <col min="28" max="28" width="2.28515625" customWidth="1"/>
    <col min="29" max="29" width="5.28515625" customWidth="1"/>
  </cols>
  <sheetData>
    <row r="1" spans="1:16" ht="15.75" x14ac:dyDescent="0.25">
      <c r="A1" s="314" t="s">
        <v>118</v>
      </c>
      <c r="B1" s="314"/>
      <c r="C1" s="314"/>
      <c r="D1" s="314"/>
      <c r="E1" s="314"/>
      <c r="F1" s="314"/>
      <c r="G1" s="314"/>
      <c r="H1" s="314"/>
      <c r="I1" s="314"/>
      <c r="J1" s="314"/>
    </row>
    <row r="2" spans="1:16" ht="15.75" x14ac:dyDescent="0.25">
      <c r="A2" s="2" t="s">
        <v>89</v>
      </c>
      <c r="B2" s="2"/>
      <c r="C2" s="2"/>
      <c r="D2" s="3"/>
    </row>
    <row r="3" spans="1:16" x14ac:dyDescent="0.25">
      <c r="C3" s="312" t="s">
        <v>202</v>
      </c>
    </row>
    <row r="6" spans="1:16" x14ac:dyDescent="0.25">
      <c r="A6" s="200">
        <v>1</v>
      </c>
      <c r="B6" s="24" t="s">
        <v>93</v>
      </c>
      <c r="C6" s="24"/>
      <c r="D6" s="24"/>
      <c r="E6" s="24"/>
      <c r="F6" s="24"/>
      <c r="G6" s="5"/>
      <c r="H6" s="5"/>
      <c r="I6" s="5"/>
      <c r="J6" s="5"/>
      <c r="K6" s="5"/>
      <c r="M6" s="24"/>
      <c r="N6" s="24"/>
      <c r="O6" s="24"/>
      <c r="P6" s="5"/>
    </row>
    <row r="7" spans="1:16" x14ac:dyDescent="0.25">
      <c r="A7" s="200"/>
      <c r="B7" s="188"/>
      <c r="C7" s="189"/>
      <c r="D7" s="24"/>
      <c r="E7" s="24"/>
      <c r="F7" s="24"/>
      <c r="G7" s="5"/>
      <c r="H7" s="5"/>
      <c r="I7" s="5"/>
      <c r="J7" s="5"/>
      <c r="K7" s="5"/>
      <c r="M7" s="24"/>
      <c r="N7" s="24"/>
      <c r="O7" s="24"/>
      <c r="P7" s="5"/>
    </row>
    <row r="8" spans="1:16" x14ac:dyDescent="0.25">
      <c r="A8" s="200"/>
      <c r="B8" s="190"/>
      <c r="C8" s="191"/>
      <c r="D8" s="198"/>
      <c r="E8" s="24"/>
      <c r="F8" s="24"/>
      <c r="G8" s="5"/>
      <c r="H8" s="5"/>
      <c r="I8" s="5"/>
      <c r="J8" s="5"/>
      <c r="K8" s="5"/>
      <c r="M8" s="24"/>
      <c r="N8" s="24"/>
      <c r="O8" s="24"/>
      <c r="P8" s="5"/>
    </row>
    <row r="9" spans="1:16" x14ac:dyDescent="0.25">
      <c r="A9" s="200"/>
      <c r="B9" s="190"/>
      <c r="C9" s="191"/>
      <c r="D9" s="189"/>
      <c r="E9" s="24"/>
      <c r="F9" s="24"/>
      <c r="G9" s="5"/>
      <c r="H9" s="5"/>
      <c r="I9" s="5"/>
      <c r="J9" s="5"/>
      <c r="K9" s="5"/>
      <c r="M9" s="24"/>
      <c r="N9" s="24"/>
      <c r="O9" s="24"/>
      <c r="P9" s="5"/>
    </row>
    <row r="10" spans="1:16" x14ac:dyDescent="0.25">
      <c r="A10" s="200">
        <v>2</v>
      </c>
      <c r="B10" s="187"/>
      <c r="C10" s="193" t="s">
        <v>1</v>
      </c>
      <c r="D10" s="201"/>
      <c r="E10" s="24"/>
      <c r="F10" s="190"/>
      <c r="G10" s="5"/>
      <c r="H10" s="5"/>
      <c r="I10" s="5"/>
      <c r="J10" s="5"/>
      <c r="K10" s="5"/>
      <c r="M10" s="24"/>
      <c r="N10" s="24"/>
      <c r="O10" s="24"/>
      <c r="P10" s="5"/>
    </row>
    <row r="11" spans="1:16" x14ac:dyDescent="0.25">
      <c r="A11" s="200"/>
      <c r="B11" s="24"/>
      <c r="C11" s="24"/>
      <c r="D11" s="191"/>
      <c r="E11" s="24"/>
      <c r="F11" s="24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00"/>
      <c r="B12" s="24"/>
      <c r="C12" s="24"/>
      <c r="D12" s="191"/>
      <c r="E12" s="24" t="s">
        <v>192</v>
      </c>
      <c r="F12" s="24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200"/>
      <c r="B13" s="24"/>
      <c r="C13" s="24"/>
      <c r="D13" s="191"/>
      <c r="E13" s="192"/>
      <c r="F13" s="24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200">
        <v>3</v>
      </c>
      <c r="B14" s="24"/>
      <c r="C14" s="24" t="s">
        <v>1</v>
      </c>
      <c r="D14" s="191"/>
      <c r="E14" s="202"/>
      <c r="F14" s="24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200"/>
      <c r="B15" s="188"/>
      <c r="C15" s="189"/>
      <c r="D15" s="190"/>
      <c r="E15" s="202"/>
      <c r="F15" s="24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200"/>
      <c r="B16" s="190"/>
      <c r="C16" s="191"/>
      <c r="D16" s="198"/>
      <c r="E16" s="202"/>
      <c r="F16" s="24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200"/>
      <c r="B17" s="190"/>
      <c r="C17" s="191"/>
      <c r="D17" s="188"/>
      <c r="E17" s="191"/>
      <c r="F17" s="24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200">
        <v>4</v>
      </c>
      <c r="B18" s="187"/>
      <c r="C18" s="193"/>
      <c r="D18" s="190"/>
      <c r="E18" s="191"/>
      <c r="F18" s="24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200"/>
      <c r="B19" s="24" t="s">
        <v>92</v>
      </c>
      <c r="C19" s="24"/>
      <c r="D19" s="190"/>
      <c r="E19" s="191"/>
      <c r="F19" s="24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200"/>
      <c r="B20" s="24"/>
      <c r="C20" s="24"/>
      <c r="D20" s="190"/>
      <c r="E20" s="191"/>
      <c r="F20" s="190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200"/>
      <c r="B21" s="24"/>
      <c r="C21" s="24"/>
      <c r="D21" s="190"/>
      <c r="E21" s="203"/>
      <c r="F21" s="204" t="s">
        <v>194</v>
      </c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200">
        <v>5</v>
      </c>
      <c r="B22" s="24" t="s">
        <v>90</v>
      </c>
      <c r="C22" s="24"/>
      <c r="D22" s="190"/>
      <c r="E22" s="191"/>
      <c r="F22" s="19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200"/>
      <c r="B23" s="188"/>
      <c r="C23" s="189"/>
      <c r="D23" s="190"/>
      <c r="E23" s="191"/>
      <c r="F23" s="190"/>
      <c r="G23" s="5"/>
      <c r="H23" s="5"/>
      <c r="I23" s="5"/>
      <c r="J23" s="5"/>
      <c r="K23" s="5"/>
    </row>
    <row r="24" spans="1:16" x14ac:dyDescent="0.25">
      <c r="A24" s="200"/>
      <c r="B24" s="190"/>
      <c r="C24" s="191"/>
      <c r="D24" s="198" t="s">
        <v>191</v>
      </c>
      <c r="E24" s="191"/>
      <c r="F24" s="195"/>
      <c r="G24" s="5"/>
      <c r="H24" s="5"/>
      <c r="I24" s="5"/>
      <c r="J24" s="5"/>
      <c r="K24" s="5"/>
    </row>
    <row r="25" spans="1:16" x14ac:dyDescent="0.25">
      <c r="A25" s="200"/>
      <c r="B25" s="190"/>
      <c r="C25" s="191"/>
      <c r="D25" s="190"/>
      <c r="E25" s="202"/>
      <c r="F25" s="24"/>
      <c r="G25" s="5"/>
      <c r="H25" s="5"/>
      <c r="I25" s="5"/>
      <c r="J25" s="5"/>
      <c r="K25" s="5"/>
    </row>
    <row r="26" spans="1:16" x14ac:dyDescent="0.25">
      <c r="A26" s="200">
        <v>6</v>
      </c>
      <c r="B26" s="187"/>
      <c r="C26" s="205"/>
      <c r="D26" s="203"/>
      <c r="E26" s="191"/>
      <c r="F26" s="24"/>
      <c r="G26" s="5"/>
      <c r="H26" s="5"/>
      <c r="I26" s="5"/>
      <c r="J26" s="5"/>
      <c r="K26" s="5"/>
    </row>
    <row r="27" spans="1:16" x14ac:dyDescent="0.25">
      <c r="A27" s="200"/>
      <c r="B27" s="24" t="s">
        <v>91</v>
      </c>
      <c r="C27" s="24"/>
      <c r="D27" s="190"/>
      <c r="E27" s="202"/>
      <c r="F27" s="24"/>
      <c r="G27" s="5"/>
      <c r="H27" s="5"/>
      <c r="I27" s="5"/>
      <c r="J27" s="5"/>
      <c r="K27" s="5"/>
    </row>
    <row r="28" spans="1:16" x14ac:dyDescent="0.25">
      <c r="A28" s="200"/>
      <c r="B28" s="24"/>
      <c r="C28" s="24"/>
      <c r="D28" s="190"/>
      <c r="E28" s="202"/>
      <c r="F28" s="24"/>
      <c r="G28" s="5"/>
      <c r="H28" s="5"/>
      <c r="I28" s="5"/>
      <c r="J28" s="5"/>
      <c r="K28" s="5"/>
    </row>
    <row r="29" spans="1:16" x14ac:dyDescent="0.25">
      <c r="A29" s="200"/>
      <c r="B29" s="24"/>
      <c r="C29" s="24"/>
      <c r="D29" s="190"/>
      <c r="E29" s="206" t="s">
        <v>193</v>
      </c>
      <c r="F29" s="24"/>
      <c r="G29" s="5"/>
      <c r="H29" s="5"/>
      <c r="I29" s="5"/>
      <c r="J29" s="5"/>
      <c r="K29" s="5"/>
    </row>
    <row r="30" spans="1:16" x14ac:dyDescent="0.25">
      <c r="A30" s="200">
        <v>7</v>
      </c>
      <c r="B30" s="24" t="s">
        <v>1</v>
      </c>
      <c r="C30" s="24"/>
      <c r="D30" s="191"/>
      <c r="E30" s="190"/>
      <c r="F30" s="24"/>
      <c r="G30" s="5"/>
      <c r="H30" s="5"/>
      <c r="I30" s="5"/>
      <c r="J30" s="5"/>
      <c r="K30" s="5"/>
    </row>
    <row r="31" spans="1:16" x14ac:dyDescent="0.25">
      <c r="A31" s="200"/>
      <c r="B31" s="188"/>
      <c r="C31" s="189"/>
      <c r="D31" s="191"/>
      <c r="E31" s="195"/>
      <c r="F31" s="24"/>
      <c r="G31" s="5"/>
      <c r="H31" s="5"/>
      <c r="I31" s="5"/>
      <c r="J31" s="5"/>
      <c r="K31" s="5"/>
    </row>
    <row r="32" spans="1:16" x14ac:dyDescent="0.25">
      <c r="A32" s="200"/>
      <c r="B32" s="190"/>
      <c r="C32" s="191"/>
      <c r="D32" s="206"/>
      <c r="E32" s="195"/>
      <c r="F32" s="24"/>
      <c r="G32" s="5"/>
      <c r="H32" s="5"/>
      <c r="I32" s="5"/>
      <c r="J32" s="5"/>
      <c r="K32" s="5"/>
    </row>
    <row r="33" spans="1:11" x14ac:dyDescent="0.25">
      <c r="A33" s="200"/>
      <c r="B33" s="190"/>
      <c r="C33" s="191"/>
      <c r="D33" s="190"/>
      <c r="E33" s="24"/>
      <c r="F33" s="24"/>
      <c r="G33" s="5"/>
      <c r="H33" s="5"/>
      <c r="I33" s="5"/>
      <c r="J33" s="5"/>
      <c r="K33" s="5"/>
    </row>
    <row r="34" spans="1:11" x14ac:dyDescent="0.25">
      <c r="A34" s="200">
        <v>8</v>
      </c>
      <c r="B34" s="187"/>
      <c r="C34" s="193"/>
      <c r="D34" s="24"/>
      <c r="E34" s="24"/>
      <c r="F34" s="24"/>
      <c r="G34" s="5"/>
      <c r="H34" s="5"/>
      <c r="I34" s="5"/>
      <c r="J34" s="5"/>
      <c r="K34" s="5"/>
    </row>
    <row r="35" spans="1:11" x14ac:dyDescent="0.25">
      <c r="A35" s="200"/>
      <c r="B35" s="24" t="s">
        <v>116</v>
      </c>
      <c r="C35" s="24"/>
      <c r="D35" s="24"/>
      <c r="E35" s="24"/>
      <c r="F35" s="24"/>
      <c r="G35" s="5"/>
      <c r="H35" s="5"/>
      <c r="I35" s="5"/>
      <c r="J35" s="5"/>
      <c r="K35" s="5"/>
    </row>
    <row r="36" spans="1:11" x14ac:dyDescent="0.25">
      <c r="A36" s="24"/>
      <c r="B36" s="24"/>
      <c r="C36" s="24"/>
      <c r="D36" s="24"/>
      <c r="E36" s="24"/>
      <c r="F36" s="24"/>
      <c r="G36" s="5"/>
      <c r="H36" s="5"/>
      <c r="I36" s="5"/>
      <c r="J36" s="5"/>
      <c r="K36" s="5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8.75" x14ac:dyDescent="0.3">
      <c r="A38" s="5"/>
      <c r="B38" s="23" t="s">
        <v>195</v>
      </c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ĐÔI NAM 34</vt:lpstr>
      <vt:lpstr>ĐÔI NỮ 34</vt:lpstr>
      <vt:lpstr>ĐÔI NAM NỮ 34</vt:lpstr>
      <vt:lpstr>ĐÔI NAM 35-45</vt:lpstr>
      <vt:lpstr>ĐÔI NỮ 35-45</vt:lpstr>
      <vt:lpstr>ĐÔI NAM NỮ 35-45</vt:lpstr>
      <vt:lpstr>ĐÔI NAM 46 </vt:lpstr>
      <vt:lpstr>ĐÔI NỮ 46</vt:lpstr>
      <vt:lpstr>ĐÔI NAM NỮ 46</vt:lpstr>
      <vt:lpstr>ĐÔI NAM LĐ</vt:lpstr>
      <vt:lpstr>Sheet11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THIETKE</dc:creator>
  <cp:lastModifiedBy>HP</cp:lastModifiedBy>
  <cp:lastPrinted>2018-04-05T04:45:41Z</cp:lastPrinted>
  <dcterms:created xsi:type="dcterms:W3CDTF">2018-04-02T10:50:22Z</dcterms:created>
  <dcterms:modified xsi:type="dcterms:W3CDTF">2018-04-11T03:14:52Z</dcterms:modified>
</cp:coreProperties>
</file>